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Korisnik\Desktop\FP 2023-2025 za usvajanje\"/>
    </mc:Choice>
  </mc:AlternateContent>
  <xr:revisionPtr revIDLastSave="0" documentId="13_ncr:1_{C7108369-B601-42BD-A8A9-EB109953DF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FOS POSEBNI DI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G29" i="2"/>
  <c r="E29" i="2"/>
  <c r="C29" i="2" l="1"/>
  <c r="C54" i="2" l="1"/>
  <c r="D54" i="2" s="1"/>
  <c r="D58" i="2"/>
  <c r="C35" i="2"/>
  <c r="D35" i="2" s="1"/>
  <c r="D38" i="2"/>
  <c r="D90" i="2" l="1"/>
  <c r="D89" i="2"/>
  <c r="D84" i="2"/>
  <c r="D82" i="2"/>
  <c r="D77" i="2"/>
  <c r="D75" i="2"/>
  <c r="D74" i="2"/>
  <c r="D69" i="2"/>
  <c r="D66" i="2"/>
  <c r="D64" i="2"/>
  <c r="D63" i="2"/>
  <c r="D60" i="2"/>
  <c r="D57" i="2"/>
  <c r="D56" i="2"/>
  <c r="D55" i="2"/>
  <c r="D52" i="2"/>
  <c r="D51" i="2"/>
  <c r="D49" i="2"/>
  <c r="D48" i="2"/>
  <c r="D47" i="2"/>
  <c r="D46" i="2"/>
  <c r="D43" i="2"/>
  <c r="D42" i="2"/>
  <c r="D41" i="2"/>
  <c r="D39" i="2"/>
  <c r="D37" i="2"/>
  <c r="D36" i="2"/>
  <c r="D30" i="2"/>
  <c r="D29" i="2" s="1"/>
  <c r="D28" i="2"/>
  <c r="D27" i="2"/>
  <c r="D26" i="2"/>
  <c r="D25" i="2"/>
  <c r="D20" i="2"/>
  <c r="D15" i="2"/>
  <c r="D14" i="2"/>
  <c r="C88" i="2" l="1"/>
  <c r="C83" i="2"/>
  <c r="C81" i="2"/>
  <c r="D81" i="2" s="1"/>
  <c r="C76" i="2"/>
  <c r="D76" i="2" s="1"/>
  <c r="C73" i="2"/>
  <c r="D73" i="2" s="1"/>
  <c r="C68" i="2"/>
  <c r="C65" i="2"/>
  <c r="D65" i="2" s="1"/>
  <c r="C62" i="2"/>
  <c r="C59" i="2"/>
  <c r="D59" i="2" s="1"/>
  <c r="C50" i="2"/>
  <c r="D50" i="2" s="1"/>
  <c r="C45" i="2"/>
  <c r="D45" i="2" s="1"/>
  <c r="C40" i="2"/>
  <c r="D40" i="2" s="1"/>
  <c r="C24" i="2"/>
  <c r="D24" i="2" s="1"/>
  <c r="D23" i="2" s="1"/>
  <c r="C19" i="2"/>
  <c r="C13" i="2"/>
  <c r="C12" i="2" l="1"/>
  <c r="D13" i="2"/>
  <c r="C61" i="2"/>
  <c r="D61" i="2" s="1"/>
  <c r="D62" i="2"/>
  <c r="C18" i="2"/>
  <c r="D19" i="2"/>
  <c r="C67" i="2"/>
  <c r="D67" i="2" s="1"/>
  <c r="D68" i="2"/>
  <c r="C80" i="2"/>
  <c r="D83" i="2"/>
  <c r="C87" i="2"/>
  <c r="D88" i="2"/>
  <c r="C72" i="2"/>
  <c r="C53" i="2"/>
  <c r="D53" i="2" s="1"/>
  <c r="C44" i="2"/>
  <c r="D44" i="2" s="1"/>
  <c r="C34" i="2"/>
  <c r="D34" i="2" s="1"/>
  <c r="C23" i="2"/>
  <c r="F24" i="2"/>
  <c r="G24" i="2"/>
  <c r="G23" i="2" s="1"/>
  <c r="G22" i="2" s="1"/>
  <c r="E24" i="2"/>
  <c r="F88" i="2"/>
  <c r="F87" i="2" s="1"/>
  <c r="F86" i="2" s="1"/>
  <c r="F85" i="2" s="1"/>
  <c r="G88" i="2"/>
  <c r="G87" i="2" s="1"/>
  <c r="G86" i="2" s="1"/>
  <c r="G85" i="2" s="1"/>
  <c r="E88" i="2"/>
  <c r="E87" i="2" s="1"/>
  <c r="E86" i="2" s="1"/>
  <c r="E85" i="2" s="1"/>
  <c r="F83" i="2"/>
  <c r="G83" i="2"/>
  <c r="E83" i="2"/>
  <c r="F81" i="2"/>
  <c r="G81" i="2"/>
  <c r="E81" i="2"/>
  <c r="E80" i="2" s="1"/>
  <c r="E79" i="2" s="1"/>
  <c r="E78" i="2" s="1"/>
  <c r="F73" i="2"/>
  <c r="G73" i="2"/>
  <c r="E73" i="2"/>
  <c r="E72" i="2" s="1"/>
  <c r="E71" i="2" s="1"/>
  <c r="E70" i="2" s="1"/>
  <c r="F76" i="2"/>
  <c r="G76" i="2"/>
  <c r="E76" i="2"/>
  <c r="F68" i="2"/>
  <c r="F67" i="2" s="1"/>
  <c r="G68" i="2"/>
  <c r="G67" i="2" s="1"/>
  <c r="E68" i="2"/>
  <c r="E67" i="2" s="1"/>
  <c r="F65" i="2"/>
  <c r="G65" i="2"/>
  <c r="E65" i="2"/>
  <c r="F62" i="2"/>
  <c r="G62" i="2"/>
  <c r="E62" i="2"/>
  <c r="F59" i="2"/>
  <c r="G59" i="2"/>
  <c r="E59" i="2"/>
  <c r="F54" i="2"/>
  <c r="G54" i="2"/>
  <c r="E54" i="2"/>
  <c r="F50" i="2"/>
  <c r="G50" i="2"/>
  <c r="E50" i="2"/>
  <c r="F45" i="2"/>
  <c r="G45" i="2"/>
  <c r="E45" i="2"/>
  <c r="F40" i="2"/>
  <c r="G40" i="2"/>
  <c r="E40" i="2"/>
  <c r="F35" i="2"/>
  <c r="G35" i="2"/>
  <c r="E35" i="2"/>
  <c r="E53" i="2" l="1"/>
  <c r="F61" i="2"/>
  <c r="F72" i="2"/>
  <c r="F71" i="2" s="1"/>
  <c r="F70" i="2" s="1"/>
  <c r="F23" i="2"/>
  <c r="F22" i="2" s="1"/>
  <c r="F21" i="2" s="1"/>
  <c r="E34" i="2"/>
  <c r="C86" i="2"/>
  <c r="D87" i="2"/>
  <c r="F34" i="2"/>
  <c r="E44" i="2"/>
  <c r="E61" i="2"/>
  <c r="G80" i="2"/>
  <c r="G79" i="2" s="1"/>
  <c r="G78" i="2" s="1"/>
  <c r="C22" i="2"/>
  <c r="D22" i="2" s="1"/>
  <c r="C71" i="2"/>
  <c r="D72" i="2"/>
  <c r="C79" i="2"/>
  <c r="D80" i="2"/>
  <c r="D18" i="2"/>
  <c r="C17" i="2"/>
  <c r="D12" i="2"/>
  <c r="C11" i="2"/>
  <c r="G72" i="2"/>
  <c r="G71" i="2" s="1"/>
  <c r="G70" i="2" s="1"/>
  <c r="F80" i="2"/>
  <c r="F79" i="2" s="1"/>
  <c r="F78" i="2" s="1"/>
  <c r="G21" i="2"/>
  <c r="G34" i="2"/>
  <c r="G53" i="2"/>
  <c r="G44" i="2"/>
  <c r="G61" i="2"/>
  <c r="C33" i="2"/>
  <c r="F44" i="2"/>
  <c r="F53" i="2"/>
  <c r="E33" i="2"/>
  <c r="E32" i="2" s="1"/>
  <c r="C78" i="2" l="1"/>
  <c r="D78" i="2" s="1"/>
  <c r="D79" i="2"/>
  <c r="G33" i="2"/>
  <c r="G32" i="2" s="1"/>
  <c r="C16" i="2"/>
  <c r="D16" i="2" s="1"/>
  <c r="D17" i="2"/>
  <c r="C10" i="2"/>
  <c r="D11" i="2"/>
  <c r="C21" i="2"/>
  <c r="D21" i="2" s="1"/>
  <c r="C32" i="2"/>
  <c r="D32" i="2" s="1"/>
  <c r="D33" i="2"/>
  <c r="C70" i="2"/>
  <c r="D70" i="2" s="1"/>
  <c r="D71" i="2"/>
  <c r="C85" i="2"/>
  <c r="D85" i="2" s="1"/>
  <c r="D86" i="2"/>
  <c r="F33" i="2"/>
  <c r="F32" i="2" s="1"/>
  <c r="F13" i="2"/>
  <c r="F12" i="2" s="1"/>
  <c r="F11" i="2" s="1"/>
  <c r="F10" i="2" s="1"/>
  <c r="G13" i="2"/>
  <c r="G12" i="2" s="1"/>
  <c r="G11" i="2" s="1"/>
  <c r="G10" i="2" s="1"/>
  <c r="E13" i="2"/>
  <c r="E12" i="2" s="1"/>
  <c r="E11" i="2" s="1"/>
  <c r="E10" i="2" s="1"/>
  <c r="F17" i="2"/>
  <c r="F16" i="2" s="1"/>
  <c r="G17" i="2"/>
  <c r="G16" i="2" s="1"/>
  <c r="E17" i="2"/>
  <c r="E16" i="2" s="1"/>
  <c r="F19" i="2"/>
  <c r="G19" i="2"/>
  <c r="E19" i="2"/>
  <c r="G9" i="2" l="1"/>
  <c r="G8" i="2" s="1"/>
  <c r="G7" i="2" s="1"/>
  <c r="F9" i="2"/>
  <c r="F8" i="2" s="1"/>
  <c r="F7" i="2" s="1"/>
  <c r="C9" i="2"/>
  <c r="D9" i="2" s="1"/>
  <c r="C8" i="2" l="1"/>
  <c r="C7" i="2" s="1"/>
  <c r="D7" i="2" s="1"/>
  <c r="D8" i="2"/>
  <c r="D10" i="2"/>
  <c r="E23" i="2" l="1"/>
  <c r="E22" i="2" s="1"/>
  <c r="E21" i="2" l="1"/>
  <c r="E9" i="2" s="1"/>
  <c r="E8" i="2" s="1"/>
  <c r="E7" i="2" s="1"/>
</calcChain>
</file>

<file path=xl/sharedStrings.xml><?xml version="1.0" encoding="utf-8"?>
<sst xmlns="http://schemas.openxmlformats.org/spreadsheetml/2006/main" count="173" uniqueCount="61">
  <si>
    <t/>
  </si>
  <si>
    <t>080</t>
  </si>
  <si>
    <t>MINISTARSTVO ZNANOSTI I OBRAZOVANJA</t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</si>
  <si>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</si>
  <si>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</si>
  <si>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</si>
  <si>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</si>
  <si>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</si>
  <si>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</si>
  <si>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</si>
  <si>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</si>
  <si>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</si>
  <si>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</si>
  <si>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</si>
  <si>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</si>
  <si>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</si>
  <si>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</si>
  <si>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</si>
  <si>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</si>
  <si>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Pomoći dane u inozemstvo i unutar općeg proračuna</t>
  </si>
  <si>
    <t>0942</t>
  </si>
  <si>
    <t>Drugi stupanj visoke naobrazbe</t>
  </si>
  <si>
    <t>Ostali rashodi</t>
  </si>
  <si>
    <t>41</t>
  </si>
  <si>
    <t>Rashodi za nabavu neproizvedene dugotrajne imovine</t>
  </si>
  <si>
    <t>PRAVOMOĆNE SUDSKE PRESUDE</t>
  </si>
  <si>
    <t>3705</t>
  </si>
  <si>
    <t>VISOKO OBRAZOVANJE</t>
  </si>
  <si>
    <t>A557042</t>
  </si>
  <si>
    <t>A621048</t>
  </si>
  <si>
    <t>08006</t>
  </si>
  <si>
    <t>Sveučilišta i veleučilišta u Republici Hrvatskoj</t>
  </si>
  <si>
    <t>A621003</t>
  </si>
  <si>
    <t>REDOVNA DJELATNOST SVEUČILIŠTA U OSIJEKU</t>
  </si>
  <si>
    <t>A621038</t>
  </si>
  <si>
    <t>PROGRAMI VJEŽBAONICA VISOKIH UČILIŠTA</t>
  </si>
  <si>
    <t>A621181</t>
  </si>
  <si>
    <t>A622122</t>
  </si>
  <si>
    <t>PROGRAMSKO FINANCIRANJE JAVNIH VISOKIH UČILIŠTA</t>
  </si>
  <si>
    <t>43</t>
  </si>
  <si>
    <t>A679090</t>
  </si>
  <si>
    <t>REDOVNA DJELATNOST SVEUČILIŠTA U OSIJEKU (IZ EVIDENCIJSKIH PRIHODA)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</si>
  <si>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</si>
  <si>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</si>
  <si>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</si>
  <si>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</si>
  <si>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</si>
  <si>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</si>
  <si>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</si>
  <si>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</si>
  <si>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</si>
  <si>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Ostali prihodi za posebne namjene</t>
  </si>
  <si>
    <t>52</t>
  </si>
  <si>
    <t>Ostale pomoći</t>
  </si>
  <si>
    <t>Vlastiti prihodi</t>
  </si>
  <si>
    <t>61</t>
  </si>
  <si>
    <t>Donacije</t>
  </si>
  <si>
    <t>2321 SVEUČILIŠTE J. J. STROSSMAYERA U OSIJEKU - FILOZOFSKI FAKULTET</t>
  </si>
  <si>
    <t>PROGRAM DOKTORANADA I POSLIJEDOKTORANADA HRZZ</t>
  </si>
  <si>
    <t>PROJEKTNO FINANCIRANJE ZNANSTVNE DJELATNOSTI</t>
  </si>
  <si>
    <t>Prihodi od prodaje ili zamjene nefinancijske imovine i naknade s naslova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</si>
</sst>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Open Sans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  <xf numFmtId="0" fontId="22" fillId="0" borderId="0"/>
  </cellStyleXfs>
  <cellXfs count="26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5" borderId="1" xfId="50" quotePrefix="1">
      <alignment horizontal="left" vertical="center" indent="1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3" fontId="5" fillId="0" borderId="1" xfId="24" applyNumberFormat="1" applyFill="1">
      <alignment vertical="center"/>
    </xf>
    <xf numFmtId="0" fontId="18" fillId="0" borderId="0" xfId="0" applyFont="1" applyAlignment="1">
      <alignment horizontal="center"/>
    </xf>
  </cellXfs>
  <cellStyles count="67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 2" xfId="23" xr:uid="{00000000-0005-0000-0000-000016000000}"/>
    <cellStyle name="Normal 3" xfId="1" xr:uid="{00000000-0005-0000-0000-000017000000}"/>
    <cellStyle name="Normal 6" xfId="66" xr:uid="{47731586-317F-4D2A-965C-028848D1A677}"/>
    <cellStyle name="Normalno" xfId="0" builtinId="0"/>
    <cellStyle name="SAPBEXaggData" xfId="24" xr:uid="{00000000-0005-0000-0000-000018000000}"/>
    <cellStyle name="SAPBEXaggDataEmph" xfId="25" xr:uid="{00000000-0005-0000-0000-000019000000}"/>
    <cellStyle name="SAPBEXaggItem" xfId="26" xr:uid="{00000000-0005-0000-0000-00001A000000}"/>
    <cellStyle name="SAPBEXaggItemX" xfId="27" xr:uid="{00000000-0005-0000-0000-00001B000000}"/>
    <cellStyle name="SAPBEXchaText" xfId="28" xr:uid="{00000000-0005-0000-0000-00001C000000}"/>
    <cellStyle name="SAPBEXexcBad7" xfId="29" xr:uid="{00000000-0005-0000-0000-00001D000000}"/>
    <cellStyle name="SAPBEXexcBad8" xfId="30" xr:uid="{00000000-0005-0000-0000-00001E000000}"/>
    <cellStyle name="SAPBEXexcBad9" xfId="31" xr:uid="{00000000-0005-0000-0000-00001F000000}"/>
    <cellStyle name="SAPBEXexcCritical4" xfId="32" xr:uid="{00000000-0005-0000-0000-000020000000}"/>
    <cellStyle name="SAPBEXexcCritical5" xfId="33" xr:uid="{00000000-0005-0000-0000-000021000000}"/>
    <cellStyle name="SAPBEXexcCritical6" xfId="34" xr:uid="{00000000-0005-0000-0000-000022000000}"/>
    <cellStyle name="SAPBEXexcGood1" xfId="35" xr:uid="{00000000-0005-0000-0000-000023000000}"/>
    <cellStyle name="SAPBEXexcGood2" xfId="36" xr:uid="{00000000-0005-0000-0000-000024000000}"/>
    <cellStyle name="SAPBEXexcGood3" xfId="37" xr:uid="{00000000-0005-0000-0000-000025000000}"/>
    <cellStyle name="SAPBEXfilterDrill" xfId="38" xr:uid="{00000000-0005-0000-0000-000026000000}"/>
    <cellStyle name="SAPBEXfilterItem" xfId="39" xr:uid="{00000000-0005-0000-0000-000027000000}"/>
    <cellStyle name="SAPBEXfilterText" xfId="40" xr:uid="{00000000-0005-0000-0000-000028000000}"/>
    <cellStyle name="SAPBEXformats" xfId="41" xr:uid="{00000000-0005-0000-0000-000029000000}"/>
    <cellStyle name="SAPBEXheaderItem" xfId="42" xr:uid="{00000000-0005-0000-0000-00002A000000}"/>
    <cellStyle name="SAPBEXheaderText" xfId="43" xr:uid="{00000000-0005-0000-0000-00002B000000}"/>
    <cellStyle name="SAPBEXHLevel0" xfId="44" xr:uid="{00000000-0005-0000-0000-00002C000000}"/>
    <cellStyle name="SAPBEXHLevel0X" xfId="45" xr:uid="{00000000-0005-0000-0000-00002D000000}"/>
    <cellStyle name="SAPBEXHLevel1" xfId="46" xr:uid="{00000000-0005-0000-0000-00002E000000}"/>
    <cellStyle name="SAPBEXHLevel1X" xfId="47" xr:uid="{00000000-0005-0000-0000-00002F000000}"/>
    <cellStyle name="SAPBEXHLevel2" xfId="48" xr:uid="{00000000-0005-0000-0000-000030000000}"/>
    <cellStyle name="SAPBEXHLevel2X" xfId="49" xr:uid="{00000000-0005-0000-0000-000031000000}"/>
    <cellStyle name="SAPBEXHLevel3" xfId="50" xr:uid="{00000000-0005-0000-0000-000032000000}"/>
    <cellStyle name="SAPBEXHLevel3X" xfId="51" xr:uid="{00000000-0005-0000-0000-000033000000}"/>
    <cellStyle name="SAPBEXinputData" xfId="52" xr:uid="{00000000-0005-0000-0000-000034000000}"/>
    <cellStyle name="SAPBEXItemHeader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unassignedItem" xfId="63" xr:uid="{00000000-0005-0000-0000-00003F000000}"/>
    <cellStyle name="SAPBEXundefined" xfId="64" xr:uid="{00000000-0005-0000-0000-000040000000}"/>
    <cellStyle name="Sheet Title" xfId="65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0"/>
  <sheetViews>
    <sheetView tabSelected="1" workbookViewId="0">
      <pane xSplit="2" ySplit="6" topLeftCell="E70" activePane="bottomRight" state="frozen"/>
      <selection pane="topRight" activeCell="C1" sqref="C1"/>
      <selection pane="bottomLeft" activeCell="A7" sqref="A7"/>
      <selection pane="bottomRight" activeCell="J17" sqref="J17"/>
    </sheetView>
  </sheetViews>
  <sheetFormatPr defaultRowHeight="15" x14ac:dyDescent="0.25"/>
  <cols>
    <col min="1" max="1" width="14.85546875" customWidth="1"/>
    <col min="2" max="2" width="48.85546875" customWidth="1"/>
    <col min="3" max="7" width="12.7109375" customWidth="1"/>
  </cols>
  <sheetData>
    <row r="1" spans="1:7" s="5" customFormat="1" ht="15.75" customHeight="1" x14ac:dyDescent="0.25">
      <c r="A1" s="15" t="s">
        <v>57</v>
      </c>
      <c r="B1" s="15"/>
    </row>
    <row r="2" spans="1:7" s="5" customFormat="1" ht="12" customHeight="1" x14ac:dyDescent="0.25">
      <c r="A2" s="15"/>
      <c r="B2" s="15"/>
    </row>
    <row r="3" spans="1:7" ht="23.25" x14ac:dyDescent="0.35">
      <c r="A3" s="25" t="s">
        <v>42</v>
      </c>
      <c r="B3" s="25"/>
      <c r="C3" s="25"/>
      <c r="D3" s="25"/>
      <c r="E3" s="25"/>
      <c r="F3" s="25"/>
      <c r="G3" s="25"/>
    </row>
    <row r="4" spans="1:7" ht="13.5" customHeight="1" x14ac:dyDescent="0.35">
      <c r="A4" s="1"/>
      <c r="B4" s="1"/>
      <c r="C4" s="1"/>
      <c r="D4" s="1"/>
      <c r="E4" s="1"/>
      <c r="F4" s="1"/>
      <c r="G4" s="1"/>
    </row>
    <row r="5" spans="1:7" x14ac:dyDescent="0.25">
      <c r="C5" s="10" t="s">
        <v>47</v>
      </c>
      <c r="D5" s="10" t="s">
        <v>46</v>
      </c>
      <c r="E5" s="10" t="s">
        <v>46</v>
      </c>
      <c r="F5" s="10" t="s">
        <v>46</v>
      </c>
      <c r="G5" s="10" t="s">
        <v>46</v>
      </c>
    </row>
    <row r="6" spans="1:7" s="5" customFormat="1" ht="45" x14ac:dyDescent="0.25">
      <c r="A6" s="3" t="s">
        <v>0</v>
      </c>
      <c r="B6" s="3" t="s">
        <v>0</v>
      </c>
      <c r="C6" s="4" t="s">
        <v>48</v>
      </c>
      <c r="D6" s="4" t="s">
        <v>48</v>
      </c>
      <c r="E6" s="4" t="s">
        <v>43</v>
      </c>
      <c r="F6" s="4" t="s">
        <v>44</v>
      </c>
      <c r="G6" s="4" t="s">
        <v>45</v>
      </c>
    </row>
    <row r="7" spans="1:7" s="5" customFormat="1" x14ac:dyDescent="0.25">
      <c r="A7" s="13" t="s">
        <v>1</v>
      </c>
      <c r="B7" s="12" t="s">
        <v>2</v>
      </c>
      <c r="C7" s="11">
        <f>C8</f>
        <v>51947457</v>
      </c>
      <c r="D7" s="11">
        <f>+C7/7.5345</f>
        <v>6894612.3830380244</v>
      </c>
      <c r="E7" s="11">
        <f>E8</f>
        <v>8941875</v>
      </c>
      <c r="F7" s="11">
        <f t="shared" ref="F7:G7" si="0">F8</f>
        <v>8329011</v>
      </c>
      <c r="G7" s="11">
        <f t="shared" si="0"/>
        <v>8340897</v>
      </c>
    </row>
    <row r="8" spans="1:7" s="5" customFormat="1" x14ac:dyDescent="0.25">
      <c r="A8" s="9" t="s">
        <v>30</v>
      </c>
      <c r="B8" s="8" t="s">
        <v>31</v>
      </c>
      <c r="C8" s="11">
        <f>C9</f>
        <v>51947457</v>
      </c>
      <c r="D8" s="11">
        <f>+C8/7.5345</f>
        <v>6894612.3830380244</v>
      </c>
      <c r="E8" s="11">
        <f>E9</f>
        <v>8941875</v>
      </c>
      <c r="F8" s="11">
        <f t="shared" ref="F8:G8" si="1">F9</f>
        <v>8329011</v>
      </c>
      <c r="G8" s="11">
        <f t="shared" si="1"/>
        <v>8340897</v>
      </c>
    </row>
    <row r="9" spans="1:7" s="2" customFormat="1" x14ac:dyDescent="0.25">
      <c r="A9" s="7" t="s">
        <v>26</v>
      </c>
      <c r="B9" s="6" t="s">
        <v>27</v>
      </c>
      <c r="C9" s="14">
        <f>C10+C16+C21+C32+C70+C78+C85</f>
        <v>51947457</v>
      </c>
      <c r="D9" s="14">
        <f t="shared" ref="D9:D24" si="2">+C9/7.5345</f>
        <v>6894612.3830380244</v>
      </c>
      <c r="E9" s="14">
        <f>E10+E16+E21+E32+E70+E78+E85</f>
        <v>8941875</v>
      </c>
      <c r="F9" s="14">
        <f>F10+F16+F21+F32+F70+F78+F85</f>
        <v>8329011</v>
      </c>
      <c r="G9" s="14">
        <f>G10+G16+G21+G32+G70+G78+G85</f>
        <v>8340897</v>
      </c>
    </row>
    <row r="10" spans="1:7" x14ac:dyDescent="0.25">
      <c r="A10" s="19" t="s">
        <v>32</v>
      </c>
      <c r="B10" s="18" t="s">
        <v>33</v>
      </c>
      <c r="C10" s="17">
        <f>C11</f>
        <v>41164577</v>
      </c>
      <c r="D10" s="17">
        <f t="shared" si="2"/>
        <v>5463478.266640122</v>
      </c>
      <c r="E10" s="17">
        <f>E11</f>
        <v>6900362</v>
      </c>
      <c r="F10" s="17">
        <f t="shared" ref="F10:G12" si="3">F11</f>
        <v>6933152</v>
      </c>
      <c r="G10" s="17">
        <f t="shared" si="3"/>
        <v>6966096</v>
      </c>
    </row>
    <row r="11" spans="1:7" x14ac:dyDescent="0.25">
      <c r="A11" s="20" t="s">
        <v>20</v>
      </c>
      <c r="B11" s="18" t="s">
        <v>21</v>
      </c>
      <c r="C11" s="17">
        <f>C12</f>
        <v>41164577</v>
      </c>
      <c r="D11" s="17">
        <f t="shared" si="2"/>
        <v>5463478.266640122</v>
      </c>
      <c r="E11" s="17">
        <f>E12</f>
        <v>6900362</v>
      </c>
      <c r="F11" s="17">
        <f t="shared" si="3"/>
        <v>6933152</v>
      </c>
      <c r="G11" s="17">
        <f t="shared" si="3"/>
        <v>6966096</v>
      </c>
    </row>
    <row r="12" spans="1:7" x14ac:dyDescent="0.25">
      <c r="A12" s="21" t="s">
        <v>49</v>
      </c>
      <c r="B12" s="18" t="s">
        <v>50</v>
      </c>
      <c r="C12" s="17">
        <f>C13</f>
        <v>41164577</v>
      </c>
      <c r="D12" s="17">
        <f t="shared" si="2"/>
        <v>5463478.266640122</v>
      </c>
      <c r="E12" s="17">
        <f>E13</f>
        <v>6900362</v>
      </c>
      <c r="F12" s="17">
        <f t="shared" si="3"/>
        <v>6933152</v>
      </c>
      <c r="G12" s="17">
        <f t="shared" si="3"/>
        <v>6966096</v>
      </c>
    </row>
    <row r="13" spans="1:7" x14ac:dyDescent="0.25">
      <c r="A13" s="22" t="s">
        <v>3</v>
      </c>
      <c r="B13" s="18" t="s">
        <v>4</v>
      </c>
      <c r="C13" s="17">
        <f>C14+C15</f>
        <v>41164577</v>
      </c>
      <c r="D13" s="17">
        <f t="shared" si="2"/>
        <v>5463478.266640122</v>
      </c>
      <c r="E13" s="17">
        <f>E14+E15</f>
        <v>6900362</v>
      </c>
      <c r="F13" s="17">
        <f t="shared" ref="F13:G13" si="4">F14+F15</f>
        <v>6933152</v>
      </c>
      <c r="G13" s="17">
        <f t="shared" si="4"/>
        <v>6966096</v>
      </c>
    </row>
    <row r="14" spans="1:7" x14ac:dyDescent="0.25">
      <c r="A14" s="23" t="s">
        <v>7</v>
      </c>
      <c r="B14" s="18" t="s">
        <v>8</v>
      </c>
      <c r="C14" s="16">
        <v>40659022</v>
      </c>
      <c r="D14" s="24">
        <f t="shared" si="2"/>
        <v>5396379.5872320654</v>
      </c>
      <c r="E14" s="16">
        <v>6815058</v>
      </c>
      <c r="F14" s="16">
        <v>6847443</v>
      </c>
      <c r="G14" s="16">
        <v>6879980</v>
      </c>
    </row>
    <row r="15" spans="1:7" x14ac:dyDescent="0.25">
      <c r="A15" s="23" t="s">
        <v>5</v>
      </c>
      <c r="B15" s="18" t="s">
        <v>6</v>
      </c>
      <c r="C15" s="16">
        <v>505555</v>
      </c>
      <c r="D15" s="24">
        <f t="shared" si="2"/>
        <v>67098.679408056269</v>
      </c>
      <c r="E15" s="16">
        <v>85304</v>
      </c>
      <c r="F15" s="16">
        <v>85709</v>
      </c>
      <c r="G15" s="16">
        <v>86116</v>
      </c>
    </row>
    <row r="16" spans="1:7" x14ac:dyDescent="0.25">
      <c r="A16" s="19" t="s">
        <v>34</v>
      </c>
      <c r="B16" s="18" t="s">
        <v>35</v>
      </c>
      <c r="C16" s="17">
        <f>C17</f>
        <v>28645</v>
      </c>
      <c r="D16" s="17">
        <f t="shared" si="2"/>
        <v>3801.8448470369631</v>
      </c>
      <c r="E16" s="17">
        <f>E17</f>
        <v>8366</v>
      </c>
      <c r="F16" s="17">
        <f t="shared" ref="F16:G16" si="5">F17</f>
        <v>8366</v>
      </c>
      <c r="G16" s="17">
        <f t="shared" si="5"/>
        <v>8366</v>
      </c>
    </row>
    <row r="17" spans="1:7" x14ac:dyDescent="0.25">
      <c r="A17" s="20" t="s">
        <v>20</v>
      </c>
      <c r="B17" s="18" t="s">
        <v>21</v>
      </c>
      <c r="C17" s="17">
        <f>C18</f>
        <v>28645</v>
      </c>
      <c r="D17" s="17">
        <f t="shared" si="2"/>
        <v>3801.8448470369631</v>
      </c>
      <c r="E17" s="17">
        <f>E18</f>
        <v>8366</v>
      </c>
      <c r="F17" s="17">
        <f t="shared" ref="F17:G17" si="6">F18</f>
        <v>8366</v>
      </c>
      <c r="G17" s="17">
        <f t="shared" si="6"/>
        <v>8366</v>
      </c>
    </row>
    <row r="18" spans="1:7" x14ac:dyDescent="0.25">
      <c r="A18" s="21" t="s">
        <v>49</v>
      </c>
      <c r="B18" s="18" t="s">
        <v>50</v>
      </c>
      <c r="C18" s="17">
        <f>C19</f>
        <v>28645</v>
      </c>
      <c r="D18" s="17">
        <f t="shared" si="2"/>
        <v>3801.8448470369631</v>
      </c>
      <c r="E18" s="17">
        <v>8366</v>
      </c>
      <c r="F18" s="17">
        <v>8366</v>
      </c>
      <c r="G18" s="17">
        <v>8366</v>
      </c>
    </row>
    <row r="19" spans="1:7" x14ac:dyDescent="0.25">
      <c r="A19" s="22" t="s">
        <v>3</v>
      </c>
      <c r="B19" s="18" t="s">
        <v>4</v>
      </c>
      <c r="C19" s="17">
        <f>C20</f>
        <v>28645</v>
      </c>
      <c r="D19" s="17">
        <f t="shared" si="2"/>
        <v>3801.8448470369631</v>
      </c>
      <c r="E19" s="17">
        <f>E20</f>
        <v>8366</v>
      </c>
      <c r="F19" s="17">
        <f t="shared" ref="F19:G19" si="7">F20</f>
        <v>8366</v>
      </c>
      <c r="G19" s="17">
        <f t="shared" si="7"/>
        <v>8366</v>
      </c>
    </row>
    <row r="20" spans="1:7" x14ac:dyDescent="0.25">
      <c r="A20" s="23" t="s">
        <v>5</v>
      </c>
      <c r="B20" s="18" t="s">
        <v>6</v>
      </c>
      <c r="C20" s="16">
        <v>28645</v>
      </c>
      <c r="D20" s="24">
        <f t="shared" ref="D20" si="8">+C20/7.5345</f>
        <v>3801.8448470369631</v>
      </c>
      <c r="E20" s="16">
        <v>8366</v>
      </c>
      <c r="F20" s="16">
        <v>8366</v>
      </c>
      <c r="G20" s="16">
        <v>8366</v>
      </c>
    </row>
    <row r="21" spans="1:7" x14ac:dyDescent="0.25">
      <c r="A21" s="19" t="s">
        <v>37</v>
      </c>
      <c r="B21" s="18" t="s">
        <v>38</v>
      </c>
      <c r="C21" s="17">
        <f>C22</f>
        <v>3215492</v>
      </c>
      <c r="D21" s="17">
        <f t="shared" si="2"/>
        <v>426769.12867476273</v>
      </c>
      <c r="E21" s="17">
        <f>E22</f>
        <v>459760</v>
      </c>
      <c r="F21" s="17">
        <f t="shared" ref="E21:G22" si="9">F22</f>
        <v>459760</v>
      </c>
      <c r="G21" s="17">
        <f t="shared" ref="G21" si="10">G22</f>
        <v>459760</v>
      </c>
    </row>
    <row r="22" spans="1:7" x14ac:dyDescent="0.25">
      <c r="A22" s="20" t="s">
        <v>20</v>
      </c>
      <c r="B22" s="18" t="s">
        <v>21</v>
      </c>
      <c r="C22" s="17">
        <f>C23</f>
        <v>3215492</v>
      </c>
      <c r="D22" s="17">
        <f t="shared" si="2"/>
        <v>426769.12867476273</v>
      </c>
      <c r="E22" s="17">
        <f t="shared" si="9"/>
        <v>459760</v>
      </c>
      <c r="F22" s="17">
        <f t="shared" si="9"/>
        <v>459760</v>
      </c>
      <c r="G22" s="17">
        <f t="shared" si="9"/>
        <v>459760</v>
      </c>
    </row>
    <row r="23" spans="1:7" x14ac:dyDescent="0.25">
      <c r="A23" s="21" t="s">
        <v>49</v>
      </c>
      <c r="B23" s="18" t="s">
        <v>50</v>
      </c>
      <c r="C23" s="17">
        <f>C24+C29</f>
        <v>3215492</v>
      </c>
      <c r="D23" s="17">
        <f>D24+D29</f>
        <v>426769.12867476273</v>
      </c>
      <c r="E23" s="17">
        <f>E24+E29</f>
        <v>459760</v>
      </c>
      <c r="F23" s="17">
        <f>F24+F29</f>
        <v>459760</v>
      </c>
      <c r="G23" s="17">
        <f>G24+G29</f>
        <v>459760</v>
      </c>
    </row>
    <row r="24" spans="1:7" x14ac:dyDescent="0.25">
      <c r="A24" s="22" t="s">
        <v>3</v>
      </c>
      <c r="B24" s="18" t="s">
        <v>4</v>
      </c>
      <c r="C24" s="17">
        <f>C25+C26+C27+C28</f>
        <v>3215492</v>
      </c>
      <c r="D24" s="17">
        <f t="shared" si="2"/>
        <v>426769.12867476273</v>
      </c>
      <c r="E24" s="17">
        <f>E25+E26+E27+E28</f>
        <v>398005</v>
      </c>
      <c r="F24" s="17">
        <f t="shared" ref="F24:G24" si="11">F25+F26+F27+F28</f>
        <v>398005</v>
      </c>
      <c r="G24" s="17">
        <f t="shared" si="11"/>
        <v>398005</v>
      </c>
    </row>
    <row r="25" spans="1:7" x14ac:dyDescent="0.25">
      <c r="A25" s="23" t="s">
        <v>7</v>
      </c>
      <c r="B25" s="18" t="s">
        <v>8</v>
      </c>
      <c r="C25" s="24">
        <v>233000</v>
      </c>
      <c r="D25" s="24">
        <f t="shared" ref="D25:D28" si="12">+C25/7.5345</f>
        <v>30924.414360607869</v>
      </c>
      <c r="E25" s="24">
        <v>26095</v>
      </c>
      <c r="F25" s="24">
        <v>26095</v>
      </c>
      <c r="G25" s="24">
        <v>26095</v>
      </c>
    </row>
    <row r="26" spans="1:7" x14ac:dyDescent="0.25">
      <c r="A26" s="23" t="s">
        <v>5</v>
      </c>
      <c r="B26" s="18" t="s">
        <v>6</v>
      </c>
      <c r="C26" s="16">
        <v>2731398</v>
      </c>
      <c r="D26" s="24">
        <f t="shared" si="12"/>
        <v>362518.81345809274</v>
      </c>
      <c r="E26" s="16">
        <v>368714</v>
      </c>
      <c r="F26" s="16">
        <v>368714</v>
      </c>
      <c r="G26" s="16">
        <v>368714</v>
      </c>
    </row>
    <row r="27" spans="1:7" x14ac:dyDescent="0.25">
      <c r="A27" s="23" t="s">
        <v>9</v>
      </c>
      <c r="B27" s="18" t="s">
        <v>10</v>
      </c>
      <c r="C27" s="16">
        <v>29094</v>
      </c>
      <c r="D27" s="24">
        <f t="shared" si="12"/>
        <v>3861.4373880151302</v>
      </c>
      <c r="E27" s="16">
        <v>2758</v>
      </c>
      <c r="F27" s="16">
        <v>2758</v>
      </c>
      <c r="G27" s="16">
        <v>2758</v>
      </c>
    </row>
    <row r="28" spans="1:7" x14ac:dyDescent="0.25">
      <c r="A28" s="23" t="s">
        <v>11</v>
      </c>
      <c r="B28" s="18" t="s">
        <v>12</v>
      </c>
      <c r="C28" s="16">
        <v>222000</v>
      </c>
      <c r="D28" s="24">
        <f t="shared" si="12"/>
        <v>29464.463468046983</v>
      </c>
      <c r="E28" s="16">
        <v>438</v>
      </c>
      <c r="F28" s="16">
        <v>438</v>
      </c>
      <c r="G28" s="16">
        <v>438</v>
      </c>
    </row>
    <row r="29" spans="1:7" x14ac:dyDescent="0.25">
      <c r="A29" s="22" t="s">
        <v>13</v>
      </c>
      <c r="B29" s="18" t="s">
        <v>14</v>
      </c>
      <c r="C29" s="17">
        <f>C30</f>
        <v>0</v>
      </c>
      <c r="D29" s="17">
        <f>D30</f>
        <v>0</v>
      </c>
      <c r="E29" s="17">
        <f>E30+E31</f>
        <v>61755</v>
      </c>
      <c r="F29" s="17">
        <f t="shared" ref="F29:G29" si="13">F30+F31</f>
        <v>61755</v>
      </c>
      <c r="G29" s="17">
        <f t="shared" si="13"/>
        <v>61755</v>
      </c>
    </row>
    <row r="30" spans="1:7" x14ac:dyDescent="0.25">
      <c r="A30" s="23" t="s">
        <v>15</v>
      </c>
      <c r="B30" s="18" t="s">
        <v>16</v>
      </c>
      <c r="C30" s="16">
        <v>0</v>
      </c>
      <c r="D30" s="24">
        <f t="shared" ref="D30:D35" si="14">+C30/7.5345</f>
        <v>0</v>
      </c>
      <c r="E30" s="16">
        <v>28882</v>
      </c>
      <c r="F30" s="16">
        <v>28882</v>
      </c>
      <c r="G30" s="16">
        <v>28882</v>
      </c>
    </row>
    <row r="31" spans="1:7" x14ac:dyDescent="0.25">
      <c r="A31" s="23">
        <v>45</v>
      </c>
      <c r="B31" s="18" t="s">
        <v>18</v>
      </c>
      <c r="C31" s="16"/>
      <c r="D31" s="24"/>
      <c r="E31" s="16">
        <v>32873</v>
      </c>
      <c r="F31" s="16">
        <v>32873</v>
      </c>
      <c r="G31" s="16">
        <v>32873</v>
      </c>
    </row>
    <row r="32" spans="1:7" x14ac:dyDescent="0.25">
      <c r="A32" s="19" t="s">
        <v>40</v>
      </c>
      <c r="B32" s="18" t="s">
        <v>41</v>
      </c>
      <c r="C32" s="17">
        <f>C33</f>
        <v>7538743</v>
      </c>
      <c r="D32" s="17">
        <f t="shared" si="14"/>
        <v>1000563.1428761032</v>
      </c>
      <c r="E32" s="17">
        <f>E33</f>
        <v>1462737</v>
      </c>
      <c r="F32" s="17">
        <f t="shared" ref="F32:G32" si="15">F33</f>
        <v>845598</v>
      </c>
      <c r="G32" s="17">
        <f t="shared" si="15"/>
        <v>845598</v>
      </c>
    </row>
    <row r="33" spans="1:7" x14ac:dyDescent="0.25">
      <c r="A33" s="20" t="s">
        <v>20</v>
      </c>
      <c r="B33" s="18" t="s">
        <v>21</v>
      </c>
      <c r="C33" s="17">
        <f>C34+C44+C53+C61+C67</f>
        <v>7538743</v>
      </c>
      <c r="D33" s="17">
        <f t="shared" si="14"/>
        <v>1000563.1428761032</v>
      </c>
      <c r="E33" s="17">
        <f>E34+E44+E53+E61+E67</f>
        <v>1462737</v>
      </c>
      <c r="F33" s="17">
        <f t="shared" ref="F33:G33" si="16">F34+F44+F53+F61+F67</f>
        <v>845598</v>
      </c>
      <c r="G33" s="17">
        <f t="shared" si="16"/>
        <v>845598</v>
      </c>
    </row>
    <row r="34" spans="1:7" x14ac:dyDescent="0.25">
      <c r="A34" s="21" t="s">
        <v>7</v>
      </c>
      <c r="B34" s="18" t="s">
        <v>54</v>
      </c>
      <c r="C34" s="17">
        <f>C35+C40</f>
        <v>4689500</v>
      </c>
      <c r="D34" s="17">
        <f t="shared" si="14"/>
        <v>622403.6100603888</v>
      </c>
      <c r="E34" s="17">
        <f>E35+E40</f>
        <v>1100292</v>
      </c>
      <c r="F34" s="17">
        <f t="shared" ref="F34:G34" si="17">F35+F40</f>
        <v>689600</v>
      </c>
      <c r="G34" s="17">
        <f t="shared" si="17"/>
        <v>689600</v>
      </c>
    </row>
    <row r="35" spans="1:7" x14ac:dyDescent="0.25">
      <c r="A35" s="22" t="s">
        <v>3</v>
      </c>
      <c r="B35" s="18" t="s">
        <v>4</v>
      </c>
      <c r="C35" s="17">
        <f>C36+C37+C38+C39</f>
        <v>4496500</v>
      </c>
      <c r="D35" s="17">
        <f t="shared" si="14"/>
        <v>596788.10803636606</v>
      </c>
      <c r="E35" s="17">
        <f>E36+E37+E39</f>
        <v>680632</v>
      </c>
      <c r="F35" s="17">
        <f t="shared" ref="F35:G35" si="18">F36+F37+F39</f>
        <v>681300</v>
      </c>
      <c r="G35" s="17">
        <f t="shared" si="18"/>
        <v>681300</v>
      </c>
    </row>
    <row r="36" spans="1:7" x14ac:dyDescent="0.25">
      <c r="A36" s="23" t="s">
        <v>7</v>
      </c>
      <c r="B36" s="18" t="s">
        <v>8</v>
      </c>
      <c r="C36" s="16">
        <v>4110000</v>
      </c>
      <c r="D36" s="24">
        <f t="shared" ref="D36:D54" si="19">+C36/7.5345</f>
        <v>545490.74258411303</v>
      </c>
      <c r="E36" s="16">
        <v>644910</v>
      </c>
      <c r="F36" s="16">
        <v>645425</v>
      </c>
      <c r="G36" s="16">
        <v>645425</v>
      </c>
    </row>
    <row r="37" spans="1:7" x14ac:dyDescent="0.25">
      <c r="A37" s="23" t="s">
        <v>5</v>
      </c>
      <c r="B37" s="18" t="s">
        <v>6</v>
      </c>
      <c r="C37" s="16">
        <v>370000</v>
      </c>
      <c r="D37" s="24">
        <f t="shared" si="19"/>
        <v>49107.439113411638</v>
      </c>
      <c r="E37" s="16">
        <v>31714</v>
      </c>
      <c r="F37" s="16">
        <v>31875</v>
      </c>
      <c r="G37" s="16">
        <v>31875</v>
      </c>
    </row>
    <row r="38" spans="1:7" x14ac:dyDescent="0.25">
      <c r="A38" s="23">
        <v>34</v>
      </c>
      <c r="B38" s="18" t="s">
        <v>10</v>
      </c>
      <c r="C38" s="16">
        <v>1500</v>
      </c>
      <c r="D38" s="24">
        <f t="shared" si="19"/>
        <v>199.08421262193906</v>
      </c>
      <c r="E38" s="16">
        <v>0</v>
      </c>
      <c r="F38" s="16">
        <v>0</v>
      </c>
      <c r="G38" s="16">
        <v>0</v>
      </c>
    </row>
    <row r="39" spans="1:7" x14ac:dyDescent="0.25">
      <c r="A39" s="23">
        <v>38</v>
      </c>
      <c r="B39" s="18" t="s">
        <v>22</v>
      </c>
      <c r="C39" s="16">
        <v>15000</v>
      </c>
      <c r="D39" s="24">
        <f t="shared" si="19"/>
        <v>1990.8421262193906</v>
      </c>
      <c r="E39" s="16">
        <v>4008</v>
      </c>
      <c r="F39" s="16">
        <v>4000</v>
      </c>
      <c r="G39" s="16">
        <v>4000</v>
      </c>
    </row>
    <row r="40" spans="1:7" x14ac:dyDescent="0.25">
      <c r="A40" s="22" t="s">
        <v>13</v>
      </c>
      <c r="B40" s="18" t="s">
        <v>14</v>
      </c>
      <c r="C40" s="17">
        <f>C41+C42+C43</f>
        <v>193000</v>
      </c>
      <c r="D40" s="17">
        <f t="shared" si="19"/>
        <v>25615.502024022826</v>
      </c>
      <c r="E40" s="17">
        <f>E41+E42+E43</f>
        <v>419660</v>
      </c>
      <c r="F40" s="17">
        <f t="shared" ref="F40:G40" si="20">F41+F42+F43</f>
        <v>8300</v>
      </c>
      <c r="G40" s="17">
        <f t="shared" si="20"/>
        <v>8300</v>
      </c>
    </row>
    <row r="41" spans="1:7" x14ac:dyDescent="0.25">
      <c r="A41" s="23" t="s">
        <v>23</v>
      </c>
      <c r="B41" s="18" t="s">
        <v>24</v>
      </c>
      <c r="C41" s="16">
        <v>0</v>
      </c>
      <c r="D41" s="24">
        <f t="shared" si="19"/>
        <v>0</v>
      </c>
      <c r="E41" s="16">
        <v>0</v>
      </c>
      <c r="F41" s="16">
        <v>0</v>
      </c>
      <c r="G41" s="16">
        <v>0</v>
      </c>
    </row>
    <row r="42" spans="1:7" x14ac:dyDescent="0.25">
      <c r="A42" s="23" t="s">
        <v>15</v>
      </c>
      <c r="B42" s="18" t="s">
        <v>16</v>
      </c>
      <c r="C42" s="16">
        <v>193000</v>
      </c>
      <c r="D42" s="24">
        <f t="shared" si="19"/>
        <v>25615.502024022826</v>
      </c>
      <c r="E42" s="16">
        <v>8219</v>
      </c>
      <c r="F42" s="16">
        <v>8300</v>
      </c>
      <c r="G42" s="16">
        <v>8300</v>
      </c>
    </row>
    <row r="43" spans="1:7" x14ac:dyDescent="0.25">
      <c r="A43" s="23" t="s">
        <v>17</v>
      </c>
      <c r="B43" s="18" t="s">
        <v>18</v>
      </c>
      <c r="C43" s="16">
        <v>0</v>
      </c>
      <c r="D43" s="24">
        <f t="shared" si="19"/>
        <v>0</v>
      </c>
      <c r="E43" s="16">
        <v>411441</v>
      </c>
      <c r="F43" s="16">
        <v>0</v>
      </c>
      <c r="G43" s="16">
        <v>0</v>
      </c>
    </row>
    <row r="44" spans="1:7" x14ac:dyDescent="0.25">
      <c r="A44" s="21" t="s">
        <v>39</v>
      </c>
      <c r="B44" s="18" t="s">
        <v>51</v>
      </c>
      <c r="C44" s="17">
        <f>C45+C50</f>
        <v>1626005</v>
      </c>
      <c r="D44" s="17">
        <f t="shared" si="19"/>
        <v>215807.95009622403</v>
      </c>
      <c r="E44" s="17">
        <f>E45+E50</f>
        <v>355145</v>
      </c>
      <c r="F44" s="17">
        <f t="shared" ref="F44:G44" si="21">F45+F50</f>
        <v>155398</v>
      </c>
      <c r="G44" s="17">
        <f t="shared" si="21"/>
        <v>155398</v>
      </c>
    </row>
    <row r="45" spans="1:7" x14ac:dyDescent="0.25">
      <c r="A45" s="22" t="s">
        <v>3</v>
      </c>
      <c r="B45" s="18" t="s">
        <v>4</v>
      </c>
      <c r="C45" s="17">
        <f>C46+C47+C48+C49</f>
        <v>1426005</v>
      </c>
      <c r="D45" s="17">
        <f t="shared" si="19"/>
        <v>189263.38841329882</v>
      </c>
      <c r="E45" s="17">
        <f>E46+E47+E48+E49</f>
        <v>165351</v>
      </c>
      <c r="F45" s="17">
        <f t="shared" ref="F45:G45" si="22">F46+F47+F48+F49</f>
        <v>155398</v>
      </c>
      <c r="G45" s="17">
        <f t="shared" si="22"/>
        <v>155398</v>
      </c>
    </row>
    <row r="46" spans="1:7" x14ac:dyDescent="0.25">
      <c r="A46" s="23" t="s">
        <v>7</v>
      </c>
      <c r="B46" s="18" t="s">
        <v>8</v>
      </c>
      <c r="C46" s="16">
        <v>441384</v>
      </c>
      <c r="D46" s="24">
        <f t="shared" si="19"/>
        <v>58581.724069281299</v>
      </c>
      <c r="E46" s="16">
        <v>98849</v>
      </c>
      <c r="F46" s="16">
        <v>98870</v>
      </c>
      <c r="G46" s="16">
        <v>98870</v>
      </c>
    </row>
    <row r="47" spans="1:7" x14ac:dyDescent="0.25">
      <c r="A47" s="23" t="s">
        <v>5</v>
      </c>
      <c r="B47" s="18" t="s">
        <v>6</v>
      </c>
      <c r="C47" s="16">
        <v>977621</v>
      </c>
      <c r="D47" s="24">
        <f t="shared" si="19"/>
        <v>129752.60468511513</v>
      </c>
      <c r="E47" s="16">
        <v>52512</v>
      </c>
      <c r="F47" s="16">
        <v>42533</v>
      </c>
      <c r="G47" s="16">
        <v>42533</v>
      </c>
    </row>
    <row r="48" spans="1:7" x14ac:dyDescent="0.25">
      <c r="A48" s="23" t="s">
        <v>9</v>
      </c>
      <c r="B48" s="18" t="s">
        <v>10</v>
      </c>
      <c r="C48" s="16">
        <v>7000</v>
      </c>
      <c r="D48" s="24">
        <f t="shared" si="19"/>
        <v>929.05965890238235</v>
      </c>
      <c r="E48" s="16">
        <v>223</v>
      </c>
      <c r="F48" s="16">
        <v>225</v>
      </c>
      <c r="G48" s="16">
        <v>225</v>
      </c>
    </row>
    <row r="49" spans="1:7" x14ac:dyDescent="0.25">
      <c r="A49" s="23" t="s">
        <v>11</v>
      </c>
      <c r="B49" s="18" t="s">
        <v>12</v>
      </c>
      <c r="C49" s="16">
        <v>0</v>
      </c>
      <c r="D49" s="24">
        <f t="shared" si="19"/>
        <v>0</v>
      </c>
      <c r="E49" s="16">
        <v>13767</v>
      </c>
      <c r="F49" s="16">
        <v>13770</v>
      </c>
      <c r="G49" s="16">
        <v>13770</v>
      </c>
    </row>
    <row r="50" spans="1:7" x14ac:dyDescent="0.25">
      <c r="A50" s="22" t="s">
        <v>13</v>
      </c>
      <c r="B50" s="18" t="s">
        <v>14</v>
      </c>
      <c r="C50" s="17">
        <f>C51+C52</f>
        <v>200000</v>
      </c>
      <c r="D50" s="17">
        <f t="shared" si="19"/>
        <v>26544.56168292521</v>
      </c>
      <c r="E50" s="17">
        <f>E51+E52</f>
        <v>189794</v>
      </c>
      <c r="F50" s="17">
        <f t="shared" ref="F50:G50" si="23">F51+F52</f>
        <v>0</v>
      </c>
      <c r="G50" s="17">
        <f t="shared" si="23"/>
        <v>0</v>
      </c>
    </row>
    <row r="51" spans="1:7" x14ac:dyDescent="0.25">
      <c r="A51" s="23" t="s">
        <v>23</v>
      </c>
      <c r="B51" s="18" t="s">
        <v>24</v>
      </c>
      <c r="C51" s="16">
        <v>0</v>
      </c>
      <c r="D51" s="24">
        <f t="shared" si="19"/>
        <v>0</v>
      </c>
      <c r="E51" s="16">
        <v>0</v>
      </c>
      <c r="F51" s="16">
        <v>0</v>
      </c>
      <c r="G51" s="16">
        <v>0</v>
      </c>
    </row>
    <row r="52" spans="1:7" x14ac:dyDescent="0.25">
      <c r="A52" s="23" t="s">
        <v>15</v>
      </c>
      <c r="B52" s="18" t="s">
        <v>16</v>
      </c>
      <c r="C52" s="16">
        <v>200000</v>
      </c>
      <c r="D52" s="24">
        <f t="shared" si="19"/>
        <v>26544.56168292521</v>
      </c>
      <c r="E52" s="16">
        <v>189794</v>
      </c>
      <c r="F52" s="16">
        <v>0</v>
      </c>
      <c r="G52" s="16">
        <v>0</v>
      </c>
    </row>
    <row r="53" spans="1:7" x14ac:dyDescent="0.25">
      <c r="A53" s="21" t="s">
        <v>52</v>
      </c>
      <c r="B53" s="18" t="s">
        <v>53</v>
      </c>
      <c r="C53" s="17">
        <f>C54+C59</f>
        <v>1218238</v>
      </c>
      <c r="D53" s="17">
        <f t="shared" si="19"/>
        <v>161687.9686774172</v>
      </c>
      <c r="E53" s="17">
        <f>E54+E59</f>
        <v>0</v>
      </c>
      <c r="F53" s="17">
        <f t="shared" ref="F53:G53" si="24">F54+F59</f>
        <v>0</v>
      </c>
      <c r="G53" s="17">
        <f t="shared" si="24"/>
        <v>0</v>
      </c>
    </row>
    <row r="54" spans="1:7" x14ac:dyDescent="0.25">
      <c r="A54" s="22" t="s">
        <v>3</v>
      </c>
      <c r="B54" s="18" t="s">
        <v>4</v>
      </c>
      <c r="C54" s="17">
        <f>C55+C56+C57+C58</f>
        <v>1218238</v>
      </c>
      <c r="D54" s="17">
        <f t="shared" si="19"/>
        <v>161687.9686774172</v>
      </c>
      <c r="E54" s="17">
        <f>E55+E56+E57</f>
        <v>0</v>
      </c>
      <c r="F54" s="17">
        <f t="shared" ref="F54:G54" si="25">F55+F56+F57</f>
        <v>0</v>
      </c>
      <c r="G54" s="17">
        <f t="shared" si="25"/>
        <v>0</v>
      </c>
    </row>
    <row r="55" spans="1:7" x14ac:dyDescent="0.25">
      <c r="A55" s="23" t="s">
        <v>7</v>
      </c>
      <c r="B55" s="18" t="s">
        <v>8</v>
      </c>
      <c r="C55" s="16">
        <v>1001968</v>
      </c>
      <c r="D55" s="24">
        <f t="shared" ref="D55:D68" si="26">+C55/7.5345</f>
        <v>132984.00690158602</v>
      </c>
      <c r="E55" s="16">
        <v>0</v>
      </c>
      <c r="F55" s="16">
        <v>0</v>
      </c>
      <c r="G55" s="16">
        <v>0</v>
      </c>
    </row>
    <row r="56" spans="1:7" x14ac:dyDescent="0.25">
      <c r="A56" s="23" t="s">
        <v>5</v>
      </c>
      <c r="B56" s="18" t="s">
        <v>6</v>
      </c>
      <c r="C56" s="16">
        <v>92463</v>
      </c>
      <c r="D56" s="24">
        <f t="shared" si="26"/>
        <v>12271.949034441568</v>
      </c>
      <c r="E56" s="16">
        <v>0</v>
      </c>
      <c r="F56" s="16">
        <v>0</v>
      </c>
      <c r="G56" s="16">
        <v>0</v>
      </c>
    </row>
    <row r="57" spans="1:7" x14ac:dyDescent="0.25">
      <c r="A57" s="23">
        <v>36</v>
      </c>
      <c r="B57" s="18" t="s">
        <v>19</v>
      </c>
      <c r="C57" s="16">
        <v>23345</v>
      </c>
      <c r="D57" s="24">
        <f t="shared" si="26"/>
        <v>3098.4139624394452</v>
      </c>
      <c r="E57" s="16">
        <v>0</v>
      </c>
      <c r="F57" s="16">
        <v>0</v>
      </c>
      <c r="G57" s="16">
        <v>0</v>
      </c>
    </row>
    <row r="58" spans="1:7" x14ac:dyDescent="0.25">
      <c r="A58" s="23">
        <v>38</v>
      </c>
      <c r="B58" s="18" t="s">
        <v>22</v>
      </c>
      <c r="C58" s="16">
        <v>100462</v>
      </c>
      <c r="D58" s="24">
        <f t="shared" si="26"/>
        <v>13333.598778950161</v>
      </c>
      <c r="E58" s="16"/>
      <c r="F58" s="16"/>
      <c r="G58" s="16"/>
    </row>
    <row r="59" spans="1:7" x14ac:dyDescent="0.25">
      <c r="A59" s="22" t="s">
        <v>13</v>
      </c>
      <c r="B59" s="18" t="s">
        <v>14</v>
      </c>
      <c r="C59" s="17">
        <f>C60</f>
        <v>0</v>
      </c>
      <c r="D59" s="17">
        <f t="shared" si="26"/>
        <v>0</v>
      </c>
      <c r="E59" s="17">
        <f>E60</f>
        <v>0</v>
      </c>
      <c r="F59" s="17">
        <f t="shared" ref="F59:G59" si="27">F60</f>
        <v>0</v>
      </c>
      <c r="G59" s="17">
        <f t="shared" si="27"/>
        <v>0</v>
      </c>
    </row>
    <row r="60" spans="1:7" x14ac:dyDescent="0.25">
      <c r="A60" s="23" t="s">
        <v>15</v>
      </c>
      <c r="B60" s="18" t="s">
        <v>16</v>
      </c>
      <c r="C60" s="16">
        <v>0</v>
      </c>
      <c r="D60" s="24">
        <f t="shared" si="26"/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55</v>
      </c>
      <c r="B61" s="18" t="s">
        <v>56</v>
      </c>
      <c r="C61" s="17">
        <f>C62+C65</f>
        <v>0</v>
      </c>
      <c r="D61" s="17">
        <f t="shared" si="26"/>
        <v>0</v>
      </c>
      <c r="E61" s="17">
        <f>E62+E65</f>
        <v>0</v>
      </c>
      <c r="F61" s="17">
        <f t="shared" ref="F61:G61" si="28">F62+F65</f>
        <v>0</v>
      </c>
      <c r="G61" s="17">
        <f t="shared" si="28"/>
        <v>0</v>
      </c>
    </row>
    <row r="62" spans="1:7" x14ac:dyDescent="0.25">
      <c r="A62" s="22" t="s">
        <v>3</v>
      </c>
      <c r="B62" s="18" t="s">
        <v>4</v>
      </c>
      <c r="C62" s="17">
        <f>C63+C64</f>
        <v>0</v>
      </c>
      <c r="D62" s="17">
        <f t="shared" si="26"/>
        <v>0</v>
      </c>
      <c r="E62" s="17">
        <f>E63+E64</f>
        <v>0</v>
      </c>
      <c r="F62" s="17">
        <f t="shared" ref="F62:G62" si="29">F63+F64</f>
        <v>0</v>
      </c>
      <c r="G62" s="17">
        <f t="shared" si="29"/>
        <v>0</v>
      </c>
    </row>
    <row r="63" spans="1:7" x14ac:dyDescent="0.25">
      <c r="A63" s="23" t="s">
        <v>7</v>
      </c>
      <c r="B63" s="18" t="s">
        <v>8</v>
      </c>
      <c r="C63" s="16">
        <v>0</v>
      </c>
      <c r="D63" s="24">
        <f t="shared" si="26"/>
        <v>0</v>
      </c>
      <c r="E63" s="16">
        <v>0</v>
      </c>
      <c r="F63" s="16">
        <v>0</v>
      </c>
      <c r="G63" s="16">
        <v>0</v>
      </c>
    </row>
    <row r="64" spans="1:7" x14ac:dyDescent="0.25">
      <c r="A64" s="23" t="s">
        <v>5</v>
      </c>
      <c r="B64" s="18" t="s">
        <v>6</v>
      </c>
      <c r="C64" s="16">
        <v>0</v>
      </c>
      <c r="D64" s="24">
        <f t="shared" si="26"/>
        <v>0</v>
      </c>
      <c r="E64" s="16">
        <v>0</v>
      </c>
      <c r="F64" s="16">
        <v>0</v>
      </c>
      <c r="G64" s="16">
        <v>0</v>
      </c>
    </row>
    <row r="65" spans="1:7" x14ac:dyDescent="0.25">
      <c r="A65" s="22" t="s">
        <v>13</v>
      </c>
      <c r="B65" s="18" t="s">
        <v>14</v>
      </c>
      <c r="C65" s="17">
        <f>C66</f>
        <v>0</v>
      </c>
      <c r="D65" s="17">
        <f t="shared" si="26"/>
        <v>0</v>
      </c>
      <c r="E65" s="17">
        <f>E66</f>
        <v>0</v>
      </c>
      <c r="F65" s="17">
        <f t="shared" ref="F65:G65" si="30">F66</f>
        <v>0</v>
      </c>
      <c r="G65" s="17">
        <f t="shared" si="30"/>
        <v>0</v>
      </c>
    </row>
    <row r="66" spans="1:7" x14ac:dyDescent="0.25">
      <c r="A66" s="23" t="s">
        <v>15</v>
      </c>
      <c r="B66" s="18" t="s">
        <v>16</v>
      </c>
      <c r="C66" s="16">
        <v>0</v>
      </c>
      <c r="D66" s="24">
        <f t="shared" si="26"/>
        <v>0</v>
      </c>
      <c r="E66" s="16">
        <v>0</v>
      </c>
      <c r="F66" s="16">
        <v>0</v>
      </c>
      <c r="G66" s="16">
        <v>0</v>
      </c>
    </row>
    <row r="67" spans="1:7" x14ac:dyDescent="0.25">
      <c r="A67" s="21">
        <v>71</v>
      </c>
      <c r="B67" s="18" t="s">
        <v>60</v>
      </c>
      <c r="C67" s="17">
        <f>C68</f>
        <v>5000</v>
      </c>
      <c r="D67" s="17">
        <f t="shared" si="26"/>
        <v>663.61404207313024</v>
      </c>
      <c r="E67" s="17">
        <f>E68</f>
        <v>7300</v>
      </c>
      <c r="F67" s="17">
        <f t="shared" ref="F67:G67" si="31">F68</f>
        <v>600</v>
      </c>
      <c r="G67" s="17">
        <f t="shared" si="31"/>
        <v>600</v>
      </c>
    </row>
    <row r="68" spans="1:7" x14ac:dyDescent="0.25">
      <c r="A68" s="22" t="s">
        <v>13</v>
      </c>
      <c r="B68" s="18" t="s">
        <v>14</v>
      </c>
      <c r="C68" s="17">
        <f>C69</f>
        <v>5000</v>
      </c>
      <c r="D68" s="17">
        <f t="shared" si="26"/>
        <v>663.61404207313024</v>
      </c>
      <c r="E68" s="17">
        <f>E69</f>
        <v>7300</v>
      </c>
      <c r="F68" s="17">
        <f t="shared" ref="F68:G68" si="32">F69</f>
        <v>600</v>
      </c>
      <c r="G68" s="17">
        <f t="shared" si="32"/>
        <v>600</v>
      </c>
    </row>
    <row r="69" spans="1:7" x14ac:dyDescent="0.25">
      <c r="A69" s="23" t="s">
        <v>15</v>
      </c>
      <c r="B69" s="18" t="s">
        <v>16</v>
      </c>
      <c r="C69" s="16">
        <v>5000</v>
      </c>
      <c r="D69" s="24">
        <f t="shared" ref="D69:D72" si="33">+C69/7.5345</f>
        <v>663.61404207313024</v>
      </c>
      <c r="E69" s="16">
        <v>7300</v>
      </c>
      <c r="F69" s="16">
        <v>600</v>
      </c>
      <c r="G69" s="16">
        <v>600</v>
      </c>
    </row>
    <row r="70" spans="1:7" x14ac:dyDescent="0.25">
      <c r="A70" s="19" t="s">
        <v>28</v>
      </c>
      <c r="B70" s="18" t="s">
        <v>58</v>
      </c>
      <c r="C70" s="17">
        <f>C71</f>
        <v>0</v>
      </c>
      <c r="D70" s="17">
        <f t="shared" si="33"/>
        <v>0</v>
      </c>
      <c r="E70" s="17">
        <f>E71</f>
        <v>62414</v>
      </c>
      <c r="F70" s="17">
        <f t="shared" ref="F70:G70" si="34">F71</f>
        <v>44934</v>
      </c>
      <c r="G70" s="17">
        <f t="shared" si="34"/>
        <v>21198</v>
      </c>
    </row>
    <row r="71" spans="1:7" x14ac:dyDescent="0.25">
      <c r="A71" s="20" t="s">
        <v>20</v>
      </c>
      <c r="B71" s="18" t="s">
        <v>21</v>
      </c>
      <c r="C71" s="17">
        <f>C72</f>
        <v>0</v>
      </c>
      <c r="D71" s="17">
        <f t="shared" si="33"/>
        <v>0</v>
      </c>
      <c r="E71" s="17">
        <f>E72</f>
        <v>62414</v>
      </c>
      <c r="F71" s="17">
        <f t="shared" ref="F71:G71" si="35">F72</f>
        <v>44934</v>
      </c>
      <c r="G71" s="17">
        <f t="shared" si="35"/>
        <v>21198</v>
      </c>
    </row>
    <row r="72" spans="1:7" x14ac:dyDescent="0.25">
      <c r="A72" s="21">
        <v>52</v>
      </c>
      <c r="B72" s="18" t="s">
        <v>53</v>
      </c>
      <c r="C72" s="17">
        <f>C73+C76</f>
        <v>0</v>
      </c>
      <c r="D72" s="17">
        <f t="shared" si="33"/>
        <v>0</v>
      </c>
      <c r="E72" s="17">
        <f>E73+E76</f>
        <v>62414</v>
      </c>
      <c r="F72" s="17">
        <f t="shared" ref="F72:G72" si="36">F73+F76</f>
        <v>44934</v>
      </c>
      <c r="G72" s="17">
        <f t="shared" si="36"/>
        <v>21198</v>
      </c>
    </row>
    <row r="73" spans="1:7" x14ac:dyDescent="0.25">
      <c r="A73" s="22" t="s">
        <v>3</v>
      </c>
      <c r="B73" s="18" t="s">
        <v>4</v>
      </c>
      <c r="C73" s="17">
        <f>C74+C75</f>
        <v>0</v>
      </c>
      <c r="D73" s="17">
        <f t="shared" ref="D73:D81" si="37">+C73/7.5345</f>
        <v>0</v>
      </c>
      <c r="E73" s="17">
        <f>E74+E75</f>
        <v>62414</v>
      </c>
      <c r="F73" s="17">
        <f t="shared" ref="F73:G73" si="38">F74+F75</f>
        <v>44934</v>
      </c>
      <c r="G73" s="17">
        <f t="shared" si="38"/>
        <v>21198</v>
      </c>
    </row>
    <row r="74" spans="1:7" x14ac:dyDescent="0.25">
      <c r="A74" s="23" t="s">
        <v>7</v>
      </c>
      <c r="B74" s="18" t="s">
        <v>8</v>
      </c>
      <c r="C74" s="16">
        <v>0</v>
      </c>
      <c r="D74" s="24">
        <f t="shared" si="37"/>
        <v>0</v>
      </c>
      <c r="E74" s="16">
        <v>60025</v>
      </c>
      <c r="F74" s="16">
        <v>42545</v>
      </c>
      <c r="G74" s="16">
        <v>18809</v>
      </c>
    </row>
    <row r="75" spans="1:7" x14ac:dyDescent="0.25">
      <c r="A75" s="23" t="s">
        <v>5</v>
      </c>
      <c r="B75" s="18" t="s">
        <v>6</v>
      </c>
      <c r="C75" s="16">
        <v>0</v>
      </c>
      <c r="D75" s="24">
        <f t="shared" si="37"/>
        <v>0</v>
      </c>
      <c r="E75" s="16">
        <v>2389</v>
      </c>
      <c r="F75" s="16">
        <v>2389</v>
      </c>
      <c r="G75" s="16">
        <v>2389</v>
      </c>
    </row>
    <row r="76" spans="1:7" x14ac:dyDescent="0.25">
      <c r="A76" s="22" t="s">
        <v>13</v>
      </c>
      <c r="B76" s="18" t="s">
        <v>14</v>
      </c>
      <c r="C76" s="17">
        <f>C77</f>
        <v>0</v>
      </c>
      <c r="D76" s="17">
        <f t="shared" si="37"/>
        <v>0</v>
      </c>
      <c r="E76" s="17">
        <f>E77</f>
        <v>0</v>
      </c>
      <c r="F76" s="17">
        <f t="shared" ref="F76:G76" si="39">F77</f>
        <v>0</v>
      </c>
      <c r="G76" s="17">
        <f t="shared" si="39"/>
        <v>0</v>
      </c>
    </row>
    <row r="77" spans="1:7" x14ac:dyDescent="0.25">
      <c r="A77" s="23" t="s">
        <v>23</v>
      </c>
      <c r="B77" s="18" t="s">
        <v>24</v>
      </c>
      <c r="C77" s="16">
        <v>0</v>
      </c>
      <c r="D77" s="24">
        <f t="shared" si="37"/>
        <v>0</v>
      </c>
      <c r="E77" s="16">
        <v>0</v>
      </c>
      <c r="F77" s="16">
        <v>0</v>
      </c>
      <c r="G77" s="16">
        <v>0</v>
      </c>
    </row>
    <row r="78" spans="1:7" x14ac:dyDescent="0.25">
      <c r="A78" s="19" t="s">
        <v>29</v>
      </c>
      <c r="B78" s="18" t="s">
        <v>59</v>
      </c>
      <c r="C78" s="17">
        <f>C79</f>
        <v>0</v>
      </c>
      <c r="D78" s="17">
        <f t="shared" si="37"/>
        <v>0</v>
      </c>
      <c r="E78" s="17">
        <f>E79</f>
        <v>37318</v>
      </c>
      <c r="F78" s="17">
        <f t="shared" ref="F78:G78" si="40">F79</f>
        <v>26283</v>
      </c>
      <c r="G78" s="17">
        <f t="shared" si="40"/>
        <v>28961</v>
      </c>
    </row>
    <row r="79" spans="1:7" x14ac:dyDescent="0.25">
      <c r="A79" s="20" t="s">
        <v>20</v>
      </c>
      <c r="B79" s="18" t="s">
        <v>21</v>
      </c>
      <c r="C79" s="17">
        <f>C80</f>
        <v>0</v>
      </c>
      <c r="D79" s="17">
        <f t="shared" si="37"/>
        <v>0</v>
      </c>
      <c r="E79" s="17">
        <f>E80</f>
        <v>37318</v>
      </c>
      <c r="F79" s="17">
        <f>F80</f>
        <v>26283</v>
      </c>
      <c r="G79" s="17">
        <f>G80</f>
        <v>28961</v>
      </c>
    </row>
    <row r="80" spans="1:7" x14ac:dyDescent="0.25">
      <c r="A80" s="21">
        <v>52</v>
      </c>
      <c r="B80" s="18" t="s">
        <v>53</v>
      </c>
      <c r="C80" s="17">
        <f>C81+C83</f>
        <v>0</v>
      </c>
      <c r="D80" s="17">
        <f t="shared" si="37"/>
        <v>0</v>
      </c>
      <c r="E80" s="17">
        <f>E81+E83</f>
        <v>37318</v>
      </c>
      <c r="F80" s="17">
        <f t="shared" ref="F80:G80" si="41">F81+F83</f>
        <v>26283</v>
      </c>
      <c r="G80" s="17">
        <f t="shared" si="41"/>
        <v>28961</v>
      </c>
    </row>
    <row r="81" spans="1:7" x14ac:dyDescent="0.25">
      <c r="A81" s="22" t="s">
        <v>3</v>
      </c>
      <c r="B81" s="18" t="s">
        <v>4</v>
      </c>
      <c r="C81" s="17">
        <f>C82</f>
        <v>0</v>
      </c>
      <c r="D81" s="17">
        <f t="shared" si="37"/>
        <v>0</v>
      </c>
      <c r="E81" s="17">
        <f>E82</f>
        <v>31850</v>
      </c>
      <c r="F81" s="17">
        <f t="shared" ref="F81:G81" si="42">F82</f>
        <v>22169</v>
      </c>
      <c r="G81" s="17">
        <f t="shared" si="42"/>
        <v>26678</v>
      </c>
    </row>
    <row r="82" spans="1:7" x14ac:dyDescent="0.25">
      <c r="A82" s="23" t="s">
        <v>5</v>
      </c>
      <c r="B82" s="18" t="s">
        <v>6</v>
      </c>
      <c r="C82" s="16">
        <v>0</v>
      </c>
      <c r="D82" s="24">
        <f t="shared" ref="D82:D88" si="43">+C82/7.5345</f>
        <v>0</v>
      </c>
      <c r="E82" s="16">
        <v>31850</v>
      </c>
      <c r="F82" s="16">
        <v>22169</v>
      </c>
      <c r="G82" s="16">
        <v>26678</v>
      </c>
    </row>
    <row r="83" spans="1:7" x14ac:dyDescent="0.25">
      <c r="A83" s="22" t="s">
        <v>13</v>
      </c>
      <c r="B83" s="18" t="s">
        <v>14</v>
      </c>
      <c r="C83" s="17">
        <f>C84</f>
        <v>0</v>
      </c>
      <c r="D83" s="17">
        <f t="shared" si="43"/>
        <v>0</v>
      </c>
      <c r="E83" s="17">
        <f>E84</f>
        <v>5468</v>
      </c>
      <c r="F83" s="17">
        <f t="shared" ref="F83:G83" si="44">F84</f>
        <v>4114</v>
      </c>
      <c r="G83" s="17">
        <f t="shared" si="44"/>
        <v>2283</v>
      </c>
    </row>
    <row r="84" spans="1:7" x14ac:dyDescent="0.25">
      <c r="A84" s="23" t="s">
        <v>15</v>
      </c>
      <c r="B84" s="18" t="s">
        <v>16</v>
      </c>
      <c r="C84" s="16">
        <v>0</v>
      </c>
      <c r="D84" s="24">
        <f t="shared" si="43"/>
        <v>0</v>
      </c>
      <c r="E84" s="16">
        <v>5468</v>
      </c>
      <c r="F84" s="16">
        <v>4114</v>
      </c>
      <c r="G84" s="16">
        <v>2283</v>
      </c>
    </row>
    <row r="85" spans="1:7" x14ac:dyDescent="0.25">
      <c r="A85" s="19" t="s">
        <v>36</v>
      </c>
      <c r="B85" s="18" t="s">
        <v>25</v>
      </c>
      <c r="C85" s="17">
        <f>C86</f>
        <v>0</v>
      </c>
      <c r="D85" s="17">
        <f t="shared" si="43"/>
        <v>0</v>
      </c>
      <c r="E85" s="17">
        <f>E86</f>
        <v>10918</v>
      </c>
      <c r="F85" s="17">
        <f t="shared" ref="F85:G85" si="45">F86</f>
        <v>10918</v>
      </c>
      <c r="G85" s="17">
        <f t="shared" si="45"/>
        <v>10918</v>
      </c>
    </row>
    <row r="86" spans="1:7" x14ac:dyDescent="0.25">
      <c r="A86" s="20" t="s">
        <v>20</v>
      </c>
      <c r="B86" s="18" t="s">
        <v>21</v>
      </c>
      <c r="C86" s="17">
        <f>C87</f>
        <v>0</v>
      </c>
      <c r="D86" s="17">
        <f t="shared" si="43"/>
        <v>0</v>
      </c>
      <c r="E86" s="17">
        <f>E87</f>
        <v>10918</v>
      </c>
      <c r="F86" s="17">
        <f t="shared" ref="F86:G86" si="46">F87</f>
        <v>10918</v>
      </c>
      <c r="G86" s="17">
        <f t="shared" si="46"/>
        <v>10918</v>
      </c>
    </row>
    <row r="87" spans="1:7" x14ac:dyDescent="0.25">
      <c r="A87" s="21">
        <v>11</v>
      </c>
      <c r="B87" s="18" t="s">
        <v>50</v>
      </c>
      <c r="C87" s="17">
        <f>C88</f>
        <v>0</v>
      </c>
      <c r="D87" s="17">
        <f t="shared" si="43"/>
        <v>0</v>
      </c>
      <c r="E87" s="17">
        <f>E88</f>
        <v>10918</v>
      </c>
      <c r="F87" s="17">
        <f t="shared" ref="F87:G87" si="47">F88</f>
        <v>10918</v>
      </c>
      <c r="G87" s="17">
        <f t="shared" si="47"/>
        <v>10918</v>
      </c>
    </row>
    <row r="88" spans="1:7" x14ac:dyDescent="0.25">
      <c r="A88" s="22" t="s">
        <v>3</v>
      </c>
      <c r="B88" s="18" t="s">
        <v>4</v>
      </c>
      <c r="C88" s="17">
        <f>C89+C90</f>
        <v>0</v>
      </c>
      <c r="D88" s="17">
        <f t="shared" si="43"/>
        <v>0</v>
      </c>
      <c r="E88" s="17">
        <f>E89+E90</f>
        <v>10918</v>
      </c>
      <c r="F88" s="17">
        <f t="shared" ref="F88:G88" si="48">F89+F90</f>
        <v>10918</v>
      </c>
      <c r="G88" s="17">
        <f t="shared" si="48"/>
        <v>10918</v>
      </c>
    </row>
    <row r="89" spans="1:7" x14ac:dyDescent="0.25">
      <c r="A89" s="23" t="s">
        <v>7</v>
      </c>
      <c r="B89" s="18" t="s">
        <v>8</v>
      </c>
      <c r="C89" s="16">
        <v>0</v>
      </c>
      <c r="D89" s="24">
        <f t="shared" ref="D89:D90" si="49">+C89/7.5345</f>
        <v>0</v>
      </c>
      <c r="E89" s="16">
        <v>10528</v>
      </c>
      <c r="F89" s="16">
        <v>10528</v>
      </c>
      <c r="G89" s="16">
        <v>10528</v>
      </c>
    </row>
    <row r="90" spans="1:7" x14ac:dyDescent="0.25">
      <c r="A90" s="23" t="s">
        <v>5</v>
      </c>
      <c r="B90" s="18" t="s">
        <v>6</v>
      </c>
      <c r="C90" s="16">
        <v>0</v>
      </c>
      <c r="D90" s="24">
        <f t="shared" si="49"/>
        <v>0</v>
      </c>
      <c r="E90" s="16">
        <v>390</v>
      </c>
      <c r="F90" s="16">
        <v>390</v>
      </c>
      <c r="G90" s="16">
        <v>390</v>
      </c>
    </row>
  </sheetData>
  <mergeCells count="1"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FFOS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2022-09-28T08:11:51Z</cp:lastPrinted>
  <dcterms:created xsi:type="dcterms:W3CDTF">2022-09-23T10:37:40Z</dcterms:created>
  <dcterms:modified xsi:type="dcterms:W3CDTF">2022-12-02T19:51:32Z</dcterms:modified>
</cp:coreProperties>
</file>