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Desktop\Rebalans 2023\"/>
    </mc:Choice>
  </mc:AlternateContent>
  <xr:revisionPtr revIDLastSave="0" documentId="13_ncr:1_{B3244FA9-BDED-490A-A4EE-2502F2C075C6}" xr6:coauthVersionLast="36" xr6:coauthVersionMax="36" xr10:uidLastSave="{00000000-0000-0000-0000-000000000000}"/>
  <bookViews>
    <workbookView xWindow="0" yWindow="0" windowWidth="18495" windowHeight="9840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9" l="1"/>
  <c r="E61" i="9"/>
  <c r="C61" i="9"/>
  <c r="D71" i="9"/>
  <c r="E71" i="9"/>
  <c r="D69" i="9"/>
  <c r="E69" i="9"/>
  <c r="C69" i="9"/>
  <c r="C71" i="9"/>
  <c r="D65" i="9"/>
  <c r="E65" i="9"/>
  <c r="C65" i="9"/>
  <c r="C143" i="9" l="1"/>
  <c r="D154" i="9"/>
  <c r="E154" i="9"/>
  <c r="C154" i="9"/>
  <c r="C127" i="9"/>
  <c r="D130" i="9"/>
  <c r="E130" i="9"/>
  <c r="C130" i="9"/>
  <c r="D50" i="9"/>
  <c r="E50" i="9"/>
  <c r="C50" i="9"/>
  <c r="E182" i="9"/>
  <c r="E181" i="9" s="1"/>
  <c r="D183" i="9"/>
  <c r="D182" i="9" s="1"/>
  <c r="E183" i="9"/>
  <c r="C183" i="9"/>
  <c r="C182" i="9" s="1"/>
  <c r="D175" i="9"/>
  <c r="E175" i="9"/>
  <c r="C175" i="9"/>
  <c r="D178" i="9"/>
  <c r="E178" i="9"/>
  <c r="E174" i="9" s="1"/>
  <c r="E173" i="9" s="1"/>
  <c r="E172" i="9" s="1"/>
  <c r="C178" i="9"/>
  <c r="D162" i="9"/>
  <c r="E162" i="9"/>
  <c r="C162" i="9"/>
  <c r="D165" i="9"/>
  <c r="E165" i="9"/>
  <c r="C165" i="9"/>
  <c r="D170" i="9"/>
  <c r="E170" i="9"/>
  <c r="C170" i="9"/>
  <c r="D156" i="9"/>
  <c r="E156" i="9"/>
  <c r="C156" i="9"/>
  <c r="D148" i="9"/>
  <c r="E148" i="9"/>
  <c r="C148" i="9"/>
  <c r="D144" i="9"/>
  <c r="E144" i="9"/>
  <c r="C144" i="9"/>
  <c r="D139" i="9"/>
  <c r="E139" i="9"/>
  <c r="C139" i="9"/>
  <c r="D135" i="9"/>
  <c r="E135" i="9"/>
  <c r="C135" i="9"/>
  <c r="C134" i="9" s="1"/>
  <c r="C133" i="9" s="1"/>
  <c r="D128" i="9"/>
  <c r="E128" i="9"/>
  <c r="E127" i="9" s="1"/>
  <c r="C128" i="9"/>
  <c r="D124" i="9"/>
  <c r="D123" i="9" s="1"/>
  <c r="E124" i="9"/>
  <c r="E123" i="9" s="1"/>
  <c r="C124" i="9"/>
  <c r="C123" i="9" s="1"/>
  <c r="D117" i="9"/>
  <c r="D116" i="9" s="1"/>
  <c r="E117" i="9"/>
  <c r="E116" i="9" s="1"/>
  <c r="C117" i="9"/>
  <c r="C116" i="9" s="1"/>
  <c r="D114" i="9"/>
  <c r="E114" i="9"/>
  <c r="C114" i="9"/>
  <c r="D112" i="9"/>
  <c r="E112" i="9"/>
  <c r="C112" i="9"/>
  <c r="D110" i="9"/>
  <c r="E110" i="9"/>
  <c r="C110" i="9"/>
  <c r="D108" i="9"/>
  <c r="E108" i="9"/>
  <c r="C108" i="9"/>
  <c r="D102" i="9"/>
  <c r="E102" i="9"/>
  <c r="C102" i="9"/>
  <c r="D98" i="9"/>
  <c r="E98" i="9"/>
  <c r="C98" i="9"/>
  <c r="D95" i="9"/>
  <c r="E95" i="9"/>
  <c r="C95" i="9"/>
  <c r="D92" i="9"/>
  <c r="E92" i="9"/>
  <c r="C92" i="9"/>
  <c r="D90" i="9"/>
  <c r="E90" i="9"/>
  <c r="C90" i="9"/>
  <c r="D88" i="9"/>
  <c r="E88" i="9"/>
  <c r="C88" i="9"/>
  <c r="D86" i="9"/>
  <c r="E86" i="9"/>
  <c r="C86" i="9"/>
  <c r="D80" i="9"/>
  <c r="E80" i="9"/>
  <c r="C80" i="9"/>
  <c r="D76" i="9"/>
  <c r="E76" i="9"/>
  <c r="C76" i="9"/>
  <c r="D62" i="9"/>
  <c r="E62" i="9"/>
  <c r="C62" i="9"/>
  <c r="D58" i="9"/>
  <c r="D57" i="9" s="1"/>
  <c r="D56" i="9" s="1"/>
  <c r="D55" i="9" s="1"/>
  <c r="E58" i="9"/>
  <c r="E57" i="9" s="1"/>
  <c r="E56" i="9" s="1"/>
  <c r="E55" i="9" s="1"/>
  <c r="C58" i="9"/>
  <c r="C57" i="9" s="1"/>
  <c r="C56" i="9" s="1"/>
  <c r="C55" i="9" s="1"/>
  <c r="D53" i="9"/>
  <c r="E53" i="9"/>
  <c r="C53" i="9"/>
  <c r="D48" i="9"/>
  <c r="E48" i="9"/>
  <c r="C48" i="9"/>
  <c r="D46" i="9"/>
  <c r="E46" i="9"/>
  <c r="C46" i="9"/>
  <c r="D40" i="9"/>
  <c r="E40" i="9"/>
  <c r="C40" i="9"/>
  <c r="D36" i="9"/>
  <c r="E36" i="9"/>
  <c r="C36" i="9"/>
  <c r="D28" i="9"/>
  <c r="E28" i="9"/>
  <c r="C28" i="9"/>
  <c r="D31" i="9"/>
  <c r="E31" i="9"/>
  <c r="C31" i="9"/>
  <c r="D23" i="9"/>
  <c r="D22" i="9" s="1"/>
  <c r="D21" i="9" s="1"/>
  <c r="E23" i="9"/>
  <c r="E22" i="9" s="1"/>
  <c r="E21" i="9" s="1"/>
  <c r="C23" i="9"/>
  <c r="C22" i="9" s="1"/>
  <c r="C21" i="9" s="1"/>
  <c r="E18" i="9"/>
  <c r="D18" i="9"/>
  <c r="D143" i="9" l="1"/>
  <c r="D142" i="9" s="1"/>
  <c r="D141" i="9" s="1"/>
  <c r="E143" i="9"/>
  <c r="D161" i="9"/>
  <c r="D160" i="9" s="1"/>
  <c r="D159" i="9" s="1"/>
  <c r="D127" i="9"/>
  <c r="E35" i="9"/>
  <c r="E34" i="9" s="1"/>
  <c r="D35" i="9"/>
  <c r="D34" i="9" s="1"/>
  <c r="C35" i="9"/>
  <c r="C34" i="9" s="1"/>
  <c r="C180" i="9"/>
  <c r="C181" i="9"/>
  <c r="D180" i="9"/>
  <c r="D181" i="9"/>
  <c r="E180" i="9"/>
  <c r="D174" i="9"/>
  <c r="D173" i="9" s="1"/>
  <c r="D172" i="9" s="1"/>
  <c r="E161" i="9"/>
  <c r="E160" i="9" s="1"/>
  <c r="E159" i="9" s="1"/>
  <c r="C174" i="9"/>
  <c r="C173" i="9" s="1"/>
  <c r="C172" i="9" s="1"/>
  <c r="C161" i="9"/>
  <c r="C160" i="9" s="1"/>
  <c r="C159" i="9" s="1"/>
  <c r="D134" i="9"/>
  <c r="D133" i="9" s="1"/>
  <c r="E142" i="9"/>
  <c r="E141" i="9" s="1"/>
  <c r="E134" i="9"/>
  <c r="E133" i="9" s="1"/>
  <c r="C142" i="9"/>
  <c r="C141" i="9" s="1"/>
  <c r="D97" i="9"/>
  <c r="C97" i="9"/>
  <c r="E97" i="9"/>
  <c r="E75" i="9"/>
  <c r="D75" i="9"/>
  <c r="C75" i="9"/>
  <c r="C60" i="9"/>
  <c r="E60" i="9"/>
  <c r="D60" i="9"/>
  <c r="D27" i="9"/>
  <c r="D26" i="9" s="1"/>
  <c r="C27" i="9"/>
  <c r="C26" i="9" s="1"/>
  <c r="E27" i="9"/>
  <c r="E26" i="9" s="1"/>
  <c r="D74" i="9" l="1"/>
  <c r="D73" i="9" s="1"/>
  <c r="C74" i="9"/>
  <c r="C73" i="9" s="1"/>
  <c r="E74" i="9"/>
  <c r="E73" i="9" s="1"/>
  <c r="D132" i="9" l="1"/>
  <c r="E132" i="9"/>
  <c r="C132" i="9"/>
  <c r="D33" i="9"/>
  <c r="E33" i="9"/>
  <c r="C33" i="9"/>
  <c r="D25" i="9"/>
  <c r="E25" i="9"/>
  <c r="C25" i="9"/>
  <c r="D20" i="9"/>
  <c r="E20" i="9"/>
  <c r="C20" i="9"/>
  <c r="C18" i="9"/>
  <c r="D14" i="9"/>
  <c r="E14" i="9"/>
  <c r="C14" i="9"/>
  <c r="D10" i="9"/>
  <c r="E10" i="9"/>
  <c r="C10" i="9"/>
  <c r="C9" i="9" l="1"/>
  <c r="D9" i="9"/>
  <c r="E9" i="9"/>
  <c r="C7" i="9" l="1"/>
  <c r="C3" i="9" s="1"/>
  <c r="C8" i="9"/>
  <c r="D7" i="9"/>
  <c r="D3" i="9" s="1"/>
  <c r="D8" i="9"/>
  <c r="E7" i="9"/>
  <c r="E3" i="9" s="1"/>
  <c r="E8" i="9"/>
</calcChain>
</file>

<file path=xl/sharedStrings.xml><?xml version="1.0" encoding="utf-8"?>
<sst xmlns="http://schemas.openxmlformats.org/spreadsheetml/2006/main" count="369" uniqueCount="97">
  <si>
    <t>Opći prihodi i primici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</si>
  <si>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</si>
  <si>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</si>
  <si>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</si>
  <si>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</si>
  <si>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</si>
  <si>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</si>
  <si>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</si>
  <si>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</si>
  <si>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</si>
  <si>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</si>
  <si>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</si>
  <si>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</si>
  <si>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</si>
  <si>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</si>
  <si>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</si>
  <si>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</si>
  <si>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</si>
  <si>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</si>
  <si>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</si>
  <si>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</si>
  <si>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</si>
  <si>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42</t>
  </si>
  <si>
    <t>38</t>
  </si>
  <si>
    <t>45</t>
  </si>
  <si>
    <t>36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</si>
  <si>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</si>
  <si>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</si>
  <si>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</si>
  <si>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</si>
  <si>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</si>
  <si>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</si>
  <si>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</si>
  <si>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</si>
  <si>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52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</si>
  <si>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</si>
  <si>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</si>
  <si>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</si>
  <si>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</si>
  <si>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</si>
  <si>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</si>
  <si>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</si>
  <si>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</si>
  <si>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</si>
  <si>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</si>
  <si>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</si>
  <si>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</si>
  <si>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</si>
  <si>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</si>
  <si>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</si>
  <si>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</si>
  <si>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</si>
  <si>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</si>
  <si>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</si>
  <si>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</si>
  <si>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</si>
  <si>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</si>
  <si>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</si>
  <si>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</si>
  <si>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</si>
  <si>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</si>
  <si>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</si>
  <si>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</si>
  <si>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</si>
  <si>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</si>
  <si>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</si>
  <si>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</si>
  <si>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</si>
  <si>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</si>
  <si>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</si>
  <si>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</si>
  <si>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</si>
  <si>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</si>
  <si>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</si>
  <si>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</si>
  <si>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</si>
  <si>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</si>
  <si>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Pomoći dane u inozemstvo i unutar općeg proračuna</t>
  </si>
  <si>
    <t>369</t>
  </si>
  <si>
    <t>Prijenosi između proračunskih korisnika istog proračuna</t>
  </si>
  <si>
    <t>Prihodi od nefin. imovine i nadoknade št</t>
  </si>
  <si>
    <t>Plan 2023.</t>
  </si>
  <si>
    <t>Novi plan 2023.</t>
  </si>
  <si>
    <t>IZMJENE I DOPUNE FINANCIJSKOG PLANA 2023.- SVEUČILIŠTE JOSIPA JURJA STROSSMAYERA U OSIJEKU</t>
  </si>
  <si>
    <t>Povećanje/ Smanjenje</t>
  </si>
  <si>
    <t>A621183</t>
  </si>
  <si>
    <t>STIPENDIJE I ŠKOLARINE ZA DOKTORSKI STUDIJ</t>
  </si>
  <si>
    <t>A557042</t>
  </si>
  <si>
    <t>PROGRAM DOKTORANADA I POSLIJEDOKTORANADA</t>
  </si>
  <si>
    <t>A621048</t>
  </si>
  <si>
    <t>PROJEKTNO FINANCIRANJE ZNANSTVENE DJELATNOSTI</t>
  </si>
  <si>
    <t>A818063</t>
  </si>
  <si>
    <t>EUROPSKE SNAGE SOLIDARNOSTI- PROJEKTI</t>
  </si>
  <si>
    <t>A622006</t>
  </si>
  <si>
    <t>IZDAVANJE ZNANSTVENIH KNJIGA I ČASOPISA</t>
  </si>
  <si>
    <t>A679009</t>
  </si>
  <si>
    <t>REDOVNA DJELATNOST LEKTORATA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</si>
</sst>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5" fillId="26" borderId="4" xfId="49" quotePrefix="1" applyFont="1" applyAlignment="1">
      <alignment horizontal="left" vertical="center" indent="5"/>
    </xf>
    <xf numFmtId="0" fontId="25" fillId="26" borderId="4" xfId="49" quotePrefix="1" applyFont="1">
      <alignment horizontal="left" vertical="center" indent="1"/>
    </xf>
    <xf numFmtId="0" fontId="26" fillId="27" borderId="4" xfId="42" quotePrefix="1" applyNumberFormat="1" applyFont="1" applyFill="1" applyAlignment="1">
      <alignment horizontal="left" vertical="center" wrapText="1" indent="1"/>
    </xf>
    <xf numFmtId="3" fontId="14" fillId="0" borderId="4" xfId="50" applyNumberFormat="1" applyFont="1" applyFill="1" applyProtection="1">
      <alignment horizontal="right" vertical="center"/>
      <protection locked="0"/>
    </xf>
    <xf numFmtId="3" fontId="16" fillId="23" borderId="4" xfId="45" applyNumberFormat="1" applyFont="1">
      <alignment vertical="center"/>
    </xf>
    <xf numFmtId="3" fontId="12" fillId="23" borderId="4" xfId="45" applyNumberFormat="1" applyFont="1">
      <alignment vertical="center"/>
    </xf>
    <xf numFmtId="3" fontId="12" fillId="63" borderId="4" xfId="45" applyNumberFormat="1" applyFont="1" applyFill="1">
      <alignment vertical="center"/>
    </xf>
    <xf numFmtId="3" fontId="12" fillId="63" borderId="4" xfId="50" applyNumberFormat="1" applyFont="1" applyFill="1">
      <alignment horizontal="right" vertical="center"/>
    </xf>
    <xf numFmtId="3" fontId="12" fillId="0" borderId="4" xfId="50" applyNumberFormat="1" applyFont="1">
      <alignment horizontal="right" vertical="center"/>
    </xf>
    <xf numFmtId="3" fontId="12" fillId="0" borderId="4" xfId="50" applyNumberFormat="1" applyFont="1" applyFill="1" applyProtection="1">
      <alignment horizontal="right" vertical="center"/>
      <protection locked="0"/>
    </xf>
    <xf numFmtId="0" fontId="26" fillId="21" borderId="9" xfId="41" quotePrefix="1" applyFont="1" applyBorder="1" applyAlignment="1">
      <alignment horizontal="center" vertical="center" wrapText="1"/>
    </xf>
    <xf numFmtId="0" fontId="26" fillId="21" borderId="10" xfId="41" quotePrefix="1" applyFont="1" applyBorder="1" applyAlignment="1">
      <alignment horizontal="center" vertic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" xfId="0" builtinId="0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13"/>
  <sheetViews>
    <sheetView tabSelected="1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F150" sqref="F150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31" t="s">
        <v>83</v>
      </c>
      <c r="B1" s="32"/>
      <c r="C1" s="23" t="s">
        <v>81</v>
      </c>
      <c r="D1" s="23" t="s">
        <v>84</v>
      </c>
      <c r="E1" s="23" t="s">
        <v>82</v>
      </c>
    </row>
    <row r="2" spans="1:5" x14ac:dyDescent="0.25">
      <c r="A2" s="8" t="s">
        <v>45</v>
      </c>
      <c r="B2" s="8" t="s">
        <v>26</v>
      </c>
      <c r="C2" s="2" t="s">
        <v>27</v>
      </c>
      <c r="D2" s="2" t="s">
        <v>27</v>
      </c>
      <c r="E2" s="2" t="s">
        <v>27</v>
      </c>
    </row>
    <row r="3" spans="1:5" x14ac:dyDescent="0.25">
      <c r="A3" s="3" t="s">
        <v>28</v>
      </c>
      <c r="B3" s="3" t="s">
        <v>26</v>
      </c>
      <c r="C3" s="25">
        <f>C7+C20+C25+C33++C55+C60+C73+C132+C141+C159+C172+C180</f>
        <v>8941875</v>
      </c>
      <c r="D3" s="25">
        <f>D7+D20+D25+D33++D55+D60+D73+D132+D141+D159+D172+D180</f>
        <v>59428.209999999963</v>
      </c>
      <c r="E3" s="25">
        <f>E7+E20+E25+E33++E55+E60+E73+E132+E141+E159+E172+E180</f>
        <v>9001303</v>
      </c>
    </row>
    <row r="4" spans="1:5" x14ac:dyDescent="0.25">
      <c r="A4" s="4" t="s">
        <v>29</v>
      </c>
      <c r="B4" s="7" t="s">
        <v>30</v>
      </c>
      <c r="C4" s="26"/>
      <c r="D4" s="26"/>
      <c r="E4" s="26"/>
    </row>
    <row r="5" spans="1:5" x14ac:dyDescent="0.25">
      <c r="A5" s="5" t="s">
        <v>37</v>
      </c>
      <c r="B5" s="6" t="s">
        <v>38</v>
      </c>
      <c r="C5" s="26"/>
      <c r="D5" s="26"/>
      <c r="E5" s="26"/>
    </row>
    <row r="6" spans="1:5" x14ac:dyDescent="0.25">
      <c r="A6" s="11" t="s">
        <v>35</v>
      </c>
      <c r="B6" s="9" t="s">
        <v>36</v>
      </c>
      <c r="C6" s="26"/>
      <c r="D6" s="26"/>
      <c r="E6" s="26"/>
    </row>
    <row r="7" spans="1:5" x14ac:dyDescent="0.25">
      <c r="A7" s="21" t="s">
        <v>1</v>
      </c>
      <c r="B7" s="22" t="s">
        <v>2</v>
      </c>
      <c r="C7" s="26">
        <f>C9</f>
        <v>6900362</v>
      </c>
      <c r="D7" s="26">
        <f>D9</f>
        <v>-239813.06</v>
      </c>
      <c r="E7" s="26">
        <f t="shared" ref="E7" si="0">E9</f>
        <v>6660549</v>
      </c>
    </row>
    <row r="8" spans="1:5" x14ac:dyDescent="0.25">
      <c r="A8" s="17" t="s">
        <v>32</v>
      </c>
      <c r="B8" s="16" t="s">
        <v>33</v>
      </c>
      <c r="C8" s="27">
        <f>C9</f>
        <v>6900362</v>
      </c>
      <c r="D8" s="27">
        <f t="shared" ref="D8:E8" si="1">D9</f>
        <v>-239813.06</v>
      </c>
      <c r="E8" s="27">
        <f t="shared" si="1"/>
        <v>6660549</v>
      </c>
    </row>
    <row r="9" spans="1:5" x14ac:dyDescent="0.25">
      <c r="A9" s="18" t="s">
        <v>31</v>
      </c>
      <c r="B9" s="16" t="s">
        <v>0</v>
      </c>
      <c r="C9" s="27">
        <f>C10+C14+C18</f>
        <v>6900362</v>
      </c>
      <c r="D9" s="27">
        <f t="shared" ref="D9:E9" si="2">D10+D14+D18</f>
        <v>-239813.06</v>
      </c>
      <c r="E9" s="27">
        <f t="shared" si="2"/>
        <v>6660549</v>
      </c>
    </row>
    <row r="10" spans="1:5" x14ac:dyDescent="0.25">
      <c r="A10" s="19" t="s">
        <v>15</v>
      </c>
      <c r="B10" s="16" t="s">
        <v>46</v>
      </c>
      <c r="C10" s="27">
        <f>C11+C12+C13</f>
        <v>6815058</v>
      </c>
      <c r="D10" s="27">
        <f t="shared" ref="D10:E10" si="3">D11+D12+D13</f>
        <v>-236445.06</v>
      </c>
      <c r="E10" s="27">
        <f t="shared" si="3"/>
        <v>6578613</v>
      </c>
    </row>
    <row r="11" spans="1:5" x14ac:dyDescent="0.25">
      <c r="A11" s="20" t="s">
        <v>47</v>
      </c>
      <c r="B11" s="16" t="s">
        <v>48</v>
      </c>
      <c r="C11" s="28">
        <v>5724987</v>
      </c>
      <c r="D11" s="28">
        <v>-66139</v>
      </c>
      <c r="E11" s="28">
        <v>5658848</v>
      </c>
    </row>
    <row r="12" spans="1:5" x14ac:dyDescent="0.25">
      <c r="A12" s="20" t="s">
        <v>49</v>
      </c>
      <c r="B12" s="16" t="s">
        <v>41</v>
      </c>
      <c r="C12" s="28">
        <v>150000</v>
      </c>
      <c r="D12" s="28">
        <v>10116.049999999999</v>
      </c>
      <c r="E12" s="28">
        <v>160116</v>
      </c>
    </row>
    <row r="13" spans="1:5" x14ac:dyDescent="0.25">
      <c r="A13" s="20" t="s">
        <v>50</v>
      </c>
      <c r="B13" s="16" t="s">
        <v>51</v>
      </c>
      <c r="C13" s="28">
        <v>940071</v>
      </c>
      <c r="D13" s="28">
        <v>-180422.11</v>
      </c>
      <c r="E13" s="28">
        <v>759649</v>
      </c>
    </row>
    <row r="14" spans="1:5" x14ac:dyDescent="0.25">
      <c r="A14" s="19" t="s">
        <v>19</v>
      </c>
      <c r="B14" s="16" t="s">
        <v>52</v>
      </c>
      <c r="C14" s="27">
        <f>C15+C16+C17</f>
        <v>85304</v>
      </c>
      <c r="D14" s="27">
        <f t="shared" ref="D14:E14" si="4">D15+D16+D17</f>
        <v>-3368</v>
      </c>
      <c r="E14" s="27">
        <f t="shared" si="4"/>
        <v>81936</v>
      </c>
    </row>
    <row r="15" spans="1:5" x14ac:dyDescent="0.25">
      <c r="A15" s="20" t="s">
        <v>53</v>
      </c>
      <c r="B15" s="16" t="s">
        <v>54</v>
      </c>
      <c r="C15" s="28">
        <v>70946</v>
      </c>
      <c r="D15" s="28">
        <v>0</v>
      </c>
      <c r="E15" s="28">
        <v>70946</v>
      </c>
    </row>
    <row r="16" spans="1:5" x14ac:dyDescent="0.25">
      <c r="A16" s="20" t="s">
        <v>55</v>
      </c>
      <c r="B16" s="16" t="s">
        <v>56</v>
      </c>
      <c r="C16" s="28">
        <v>10990</v>
      </c>
      <c r="D16" s="28">
        <v>0</v>
      </c>
      <c r="E16" s="28">
        <v>10990</v>
      </c>
    </row>
    <row r="17" spans="1:5" x14ac:dyDescent="0.25">
      <c r="A17" s="20" t="s">
        <v>57</v>
      </c>
      <c r="B17" s="16" t="s">
        <v>44</v>
      </c>
      <c r="C17" s="28">
        <v>3368</v>
      </c>
      <c r="D17" s="28">
        <v>-3368</v>
      </c>
      <c r="E17" s="28">
        <v>0</v>
      </c>
    </row>
    <row r="18" spans="1:5" x14ac:dyDescent="0.25">
      <c r="A18" s="19" t="s">
        <v>23</v>
      </c>
      <c r="B18" s="16" t="s">
        <v>58</v>
      </c>
      <c r="C18" s="27">
        <f>C19+D19+E19</f>
        <v>0</v>
      </c>
      <c r="D18" s="27">
        <f>D19+E19+F19</f>
        <v>0</v>
      </c>
      <c r="E18" s="27">
        <f>E19+F19+G19</f>
        <v>0</v>
      </c>
    </row>
    <row r="19" spans="1:5" x14ac:dyDescent="0.25">
      <c r="A19" s="20" t="s">
        <v>59</v>
      </c>
      <c r="B19" s="16" t="s">
        <v>60</v>
      </c>
      <c r="C19" s="28">
        <v>0</v>
      </c>
      <c r="D19" s="28">
        <v>0</v>
      </c>
      <c r="E19" s="28">
        <v>0</v>
      </c>
    </row>
    <row r="20" spans="1:5" x14ac:dyDescent="0.25">
      <c r="A20" s="21" t="s">
        <v>3</v>
      </c>
      <c r="B20" s="22" t="s">
        <v>4</v>
      </c>
      <c r="C20" s="26">
        <f>C22</f>
        <v>8366</v>
      </c>
      <c r="D20" s="26">
        <f t="shared" ref="D20:E20" si="5">D22</f>
        <v>-1629.73</v>
      </c>
      <c r="E20" s="26">
        <f t="shared" si="5"/>
        <v>6736</v>
      </c>
    </row>
    <row r="21" spans="1:5" x14ac:dyDescent="0.25">
      <c r="A21" s="12" t="s">
        <v>32</v>
      </c>
      <c r="B21" s="10" t="s">
        <v>33</v>
      </c>
      <c r="C21" s="27">
        <f>C22</f>
        <v>8366</v>
      </c>
      <c r="D21" s="27">
        <f t="shared" ref="D21:E23" si="6">D22</f>
        <v>-1629.73</v>
      </c>
      <c r="E21" s="27">
        <f t="shared" si="6"/>
        <v>6736</v>
      </c>
    </row>
    <row r="22" spans="1:5" x14ac:dyDescent="0.25">
      <c r="A22" s="13" t="s">
        <v>31</v>
      </c>
      <c r="B22" s="10" t="s">
        <v>0</v>
      </c>
      <c r="C22" s="27">
        <f>C23</f>
        <v>8366</v>
      </c>
      <c r="D22" s="27">
        <f t="shared" si="6"/>
        <v>-1629.73</v>
      </c>
      <c r="E22" s="27">
        <f t="shared" si="6"/>
        <v>6736</v>
      </c>
    </row>
    <row r="23" spans="1:5" x14ac:dyDescent="0.25">
      <c r="A23" s="14" t="s">
        <v>19</v>
      </c>
      <c r="B23" s="10" t="s">
        <v>52</v>
      </c>
      <c r="C23" s="27">
        <f>C24</f>
        <v>8366</v>
      </c>
      <c r="D23" s="27">
        <f t="shared" si="6"/>
        <v>-1629.73</v>
      </c>
      <c r="E23" s="27">
        <f t="shared" si="6"/>
        <v>6736</v>
      </c>
    </row>
    <row r="24" spans="1:5" x14ac:dyDescent="0.25">
      <c r="A24" s="15" t="s">
        <v>55</v>
      </c>
      <c r="B24" s="10" t="s">
        <v>56</v>
      </c>
      <c r="C24" s="29">
        <v>8366</v>
      </c>
      <c r="D24" s="29">
        <v>-1629.73</v>
      </c>
      <c r="E24" s="29">
        <v>6736</v>
      </c>
    </row>
    <row r="25" spans="1:5" x14ac:dyDescent="0.25">
      <c r="A25" s="21" t="s">
        <v>5</v>
      </c>
      <c r="B25" s="22" t="s">
        <v>6</v>
      </c>
      <c r="C25" s="26">
        <f>C27</f>
        <v>10918</v>
      </c>
      <c r="D25" s="26">
        <f t="shared" ref="D25:E25" si="7">D27</f>
        <v>-9950</v>
      </c>
      <c r="E25" s="26">
        <f t="shared" si="7"/>
        <v>968</v>
      </c>
    </row>
    <row r="26" spans="1:5" x14ac:dyDescent="0.25">
      <c r="A26" s="12" t="s">
        <v>32</v>
      </c>
      <c r="B26" s="10" t="s">
        <v>33</v>
      </c>
      <c r="C26" s="27">
        <f>C27</f>
        <v>10918</v>
      </c>
      <c r="D26" s="27">
        <f t="shared" ref="D26:E26" si="8">D27</f>
        <v>-9950</v>
      </c>
      <c r="E26" s="27">
        <f t="shared" si="8"/>
        <v>968</v>
      </c>
    </row>
    <row r="27" spans="1:5" x14ac:dyDescent="0.25">
      <c r="A27" s="13" t="s">
        <v>31</v>
      </c>
      <c r="B27" s="10" t="s">
        <v>0</v>
      </c>
      <c r="C27" s="27">
        <f>C28+C31</f>
        <v>10918</v>
      </c>
      <c r="D27" s="27">
        <f t="shared" ref="D27:E27" si="9">D28+D31</f>
        <v>-9950</v>
      </c>
      <c r="E27" s="27">
        <f t="shared" si="9"/>
        <v>968</v>
      </c>
    </row>
    <row r="28" spans="1:5" x14ac:dyDescent="0.25">
      <c r="A28" s="14" t="s">
        <v>15</v>
      </c>
      <c r="B28" s="10" t="s">
        <v>46</v>
      </c>
      <c r="C28" s="27">
        <f>C29+C30</f>
        <v>10318</v>
      </c>
      <c r="D28" s="27">
        <f t="shared" ref="D28:E28" si="10">D29+D30</f>
        <v>-9569</v>
      </c>
      <c r="E28" s="27">
        <f t="shared" si="10"/>
        <v>749</v>
      </c>
    </row>
    <row r="29" spans="1:5" x14ac:dyDescent="0.25">
      <c r="A29" s="15" t="s">
        <v>47</v>
      </c>
      <c r="B29" s="10" t="s">
        <v>48</v>
      </c>
      <c r="C29" s="28">
        <v>8856</v>
      </c>
      <c r="D29" s="28">
        <v>-8220</v>
      </c>
      <c r="E29" s="28">
        <v>636</v>
      </c>
    </row>
    <row r="30" spans="1:5" x14ac:dyDescent="0.25">
      <c r="A30" s="15" t="s">
        <v>50</v>
      </c>
      <c r="B30" s="10" t="s">
        <v>51</v>
      </c>
      <c r="C30" s="28">
        <v>1462</v>
      </c>
      <c r="D30" s="28">
        <v>-1349</v>
      </c>
      <c r="E30" s="28">
        <v>113</v>
      </c>
    </row>
    <row r="31" spans="1:5" x14ac:dyDescent="0.25">
      <c r="A31" s="14" t="s">
        <v>19</v>
      </c>
      <c r="B31" s="10" t="s">
        <v>52</v>
      </c>
      <c r="C31" s="28">
        <f>C32</f>
        <v>600</v>
      </c>
      <c r="D31" s="28">
        <f t="shared" ref="D31:E31" si="11">D32</f>
        <v>-381</v>
      </c>
      <c r="E31" s="28">
        <f t="shared" si="11"/>
        <v>219</v>
      </c>
    </row>
    <row r="32" spans="1:5" x14ac:dyDescent="0.25">
      <c r="A32" s="15" t="s">
        <v>57</v>
      </c>
      <c r="B32" s="10" t="s">
        <v>44</v>
      </c>
      <c r="C32" s="28">
        <v>600</v>
      </c>
      <c r="D32" s="28">
        <v>-381</v>
      </c>
      <c r="E32" s="28">
        <v>219</v>
      </c>
    </row>
    <row r="33" spans="1:5" x14ac:dyDescent="0.25">
      <c r="A33" s="21" t="s">
        <v>7</v>
      </c>
      <c r="B33" s="22" t="s">
        <v>8</v>
      </c>
      <c r="C33" s="26">
        <f>C35</f>
        <v>459760</v>
      </c>
      <c r="D33" s="26">
        <f t="shared" ref="D33:E33" si="12">D35</f>
        <v>-11568</v>
      </c>
      <c r="E33" s="26">
        <f t="shared" si="12"/>
        <v>448192</v>
      </c>
    </row>
    <row r="34" spans="1:5" x14ac:dyDescent="0.25">
      <c r="A34" s="12" t="s">
        <v>32</v>
      </c>
      <c r="B34" s="10" t="s">
        <v>33</v>
      </c>
      <c r="C34" s="27">
        <f>C35</f>
        <v>459760</v>
      </c>
      <c r="D34" s="27">
        <f t="shared" ref="D34:E34" si="13">D35</f>
        <v>-11568</v>
      </c>
      <c r="E34" s="27">
        <f t="shared" si="13"/>
        <v>448192</v>
      </c>
    </row>
    <row r="35" spans="1:5" x14ac:dyDescent="0.25">
      <c r="A35" s="13" t="s">
        <v>31</v>
      </c>
      <c r="B35" s="10" t="s">
        <v>0</v>
      </c>
      <c r="C35" s="27">
        <f>C36+C40+C46+C48+C50+C53</f>
        <v>459760</v>
      </c>
      <c r="D35" s="27">
        <f>D36+D40+D46+D48+D50+D53</f>
        <v>-11568</v>
      </c>
      <c r="E35" s="27">
        <f>E36+E40+E46+E48+E50+E53</f>
        <v>448192</v>
      </c>
    </row>
    <row r="36" spans="1:5" x14ac:dyDescent="0.25">
      <c r="A36" s="14" t="s">
        <v>15</v>
      </c>
      <c r="B36" s="10" t="s">
        <v>46</v>
      </c>
      <c r="C36" s="27">
        <f>C37+C38+C39</f>
        <v>26095</v>
      </c>
      <c r="D36" s="27">
        <f t="shared" ref="D36:E36" si="14">D37+D38+D39</f>
        <v>-147</v>
      </c>
      <c r="E36" s="27">
        <f t="shared" si="14"/>
        <v>25948</v>
      </c>
    </row>
    <row r="37" spans="1:5" x14ac:dyDescent="0.25">
      <c r="A37" s="15" t="s">
        <v>47</v>
      </c>
      <c r="B37" s="10" t="s">
        <v>48</v>
      </c>
      <c r="C37" s="28">
        <v>1904</v>
      </c>
      <c r="D37" s="28">
        <v>-232</v>
      </c>
      <c r="E37" s="28">
        <v>1672</v>
      </c>
    </row>
    <row r="38" spans="1:5" x14ac:dyDescent="0.25">
      <c r="A38" s="15" t="s">
        <v>49</v>
      </c>
      <c r="B38" s="10" t="s">
        <v>41</v>
      </c>
      <c r="C38" s="28">
        <v>23877</v>
      </c>
      <c r="D38" s="28">
        <v>123</v>
      </c>
      <c r="E38" s="28">
        <v>24000</v>
      </c>
    </row>
    <row r="39" spans="1:5" x14ac:dyDescent="0.25">
      <c r="A39" s="15" t="s">
        <v>50</v>
      </c>
      <c r="B39" s="10" t="s">
        <v>51</v>
      </c>
      <c r="C39" s="28">
        <v>314</v>
      </c>
      <c r="D39" s="28">
        <v>-38</v>
      </c>
      <c r="E39" s="28">
        <v>276</v>
      </c>
    </row>
    <row r="40" spans="1:5" x14ac:dyDescent="0.25">
      <c r="A40" s="14" t="s">
        <v>19</v>
      </c>
      <c r="B40" s="10" t="s">
        <v>52</v>
      </c>
      <c r="C40" s="27">
        <f>C41+C42+C43+C44+C45</f>
        <v>368714</v>
      </c>
      <c r="D40" s="27">
        <f t="shared" ref="D40:E40" si="15">D41+D42+D43+D44+D45</f>
        <v>49214</v>
      </c>
      <c r="E40" s="27">
        <f t="shared" si="15"/>
        <v>417928</v>
      </c>
    </row>
    <row r="41" spans="1:5" x14ac:dyDescent="0.25">
      <c r="A41" s="15" t="s">
        <v>53</v>
      </c>
      <c r="B41" s="10" t="s">
        <v>54</v>
      </c>
      <c r="C41" s="28">
        <v>53832</v>
      </c>
      <c r="D41" s="28">
        <v>36168</v>
      </c>
      <c r="E41" s="28">
        <v>90000</v>
      </c>
    </row>
    <row r="42" spans="1:5" x14ac:dyDescent="0.25">
      <c r="A42" s="15" t="s">
        <v>66</v>
      </c>
      <c r="B42" s="10" t="s">
        <v>67</v>
      </c>
      <c r="C42" s="28">
        <v>104317</v>
      </c>
      <c r="D42" s="28">
        <v>-34999</v>
      </c>
      <c r="E42" s="28">
        <v>69318</v>
      </c>
    </row>
    <row r="43" spans="1:5" x14ac:dyDescent="0.25">
      <c r="A43" s="15" t="s">
        <v>55</v>
      </c>
      <c r="B43" s="10" t="s">
        <v>56</v>
      </c>
      <c r="C43" s="28">
        <v>183414</v>
      </c>
      <c r="D43" s="28">
        <v>34788</v>
      </c>
      <c r="E43" s="28">
        <v>218202</v>
      </c>
    </row>
    <row r="44" spans="1:5" x14ac:dyDescent="0.25">
      <c r="A44" s="15" t="s">
        <v>68</v>
      </c>
      <c r="B44" s="10" t="s">
        <v>43</v>
      </c>
      <c r="C44" s="30">
        <v>11431</v>
      </c>
      <c r="D44" s="30">
        <v>11865</v>
      </c>
      <c r="E44" s="30">
        <v>23296</v>
      </c>
    </row>
    <row r="45" spans="1:5" x14ac:dyDescent="0.25">
      <c r="A45" s="15" t="s">
        <v>57</v>
      </c>
      <c r="B45" s="10" t="s">
        <v>44</v>
      </c>
      <c r="C45" s="28">
        <v>15720</v>
      </c>
      <c r="D45" s="28">
        <v>1392</v>
      </c>
      <c r="E45" s="28">
        <v>17112</v>
      </c>
    </row>
    <row r="46" spans="1:5" x14ac:dyDescent="0.25">
      <c r="A46" s="14" t="s">
        <v>20</v>
      </c>
      <c r="B46" s="10" t="s">
        <v>69</v>
      </c>
      <c r="C46" s="27">
        <f>C47</f>
        <v>2758</v>
      </c>
      <c r="D46" s="27">
        <f t="shared" ref="D46:E46" si="16">D47</f>
        <v>1058</v>
      </c>
      <c r="E46" s="27">
        <f t="shared" si="16"/>
        <v>3816</v>
      </c>
    </row>
    <row r="47" spans="1:5" x14ac:dyDescent="0.25">
      <c r="A47" s="15" t="s">
        <v>70</v>
      </c>
      <c r="B47" s="10" t="s">
        <v>71</v>
      </c>
      <c r="C47" s="28">
        <v>2758</v>
      </c>
      <c r="D47" s="28">
        <v>1058</v>
      </c>
      <c r="E47" s="28">
        <v>3816</v>
      </c>
    </row>
    <row r="48" spans="1:5" x14ac:dyDescent="0.25">
      <c r="A48" s="14" t="s">
        <v>21</v>
      </c>
      <c r="B48" s="10" t="s">
        <v>63</v>
      </c>
      <c r="C48" s="27">
        <f>C49</f>
        <v>438</v>
      </c>
      <c r="D48" s="27">
        <f t="shared" ref="D48:E48" si="17">D49</f>
        <v>-438</v>
      </c>
      <c r="E48" s="27">
        <f t="shared" si="17"/>
        <v>0</v>
      </c>
    </row>
    <row r="49" spans="1:5" x14ac:dyDescent="0.25">
      <c r="A49" s="15" t="s">
        <v>64</v>
      </c>
      <c r="B49" s="10" t="s">
        <v>65</v>
      </c>
      <c r="C49" s="30">
        <v>438</v>
      </c>
      <c r="D49" s="30">
        <v>-438</v>
      </c>
      <c r="E49" s="30">
        <v>0</v>
      </c>
    </row>
    <row r="50" spans="1:5" x14ac:dyDescent="0.25">
      <c r="A50" s="14" t="s">
        <v>22</v>
      </c>
      <c r="B50" s="10" t="s">
        <v>72</v>
      </c>
      <c r="C50" s="27">
        <f>C51+C52</f>
        <v>28882</v>
      </c>
      <c r="D50" s="27">
        <f t="shared" ref="D50:E50" si="18">D51+D52</f>
        <v>-28382</v>
      </c>
      <c r="E50" s="27">
        <f t="shared" si="18"/>
        <v>500</v>
      </c>
    </row>
    <row r="51" spans="1:5" x14ac:dyDescent="0.25">
      <c r="A51" s="15" t="s">
        <v>73</v>
      </c>
      <c r="B51" s="10" t="s">
        <v>74</v>
      </c>
      <c r="C51" s="28">
        <v>19679</v>
      </c>
      <c r="D51" s="28">
        <v>-19679</v>
      </c>
      <c r="E51" s="28">
        <v>0</v>
      </c>
    </row>
    <row r="52" spans="1:5" x14ac:dyDescent="0.25">
      <c r="A52" s="15" t="s">
        <v>75</v>
      </c>
      <c r="B52" s="10" t="s">
        <v>76</v>
      </c>
      <c r="C52" s="30">
        <v>9203</v>
      </c>
      <c r="D52" s="30">
        <v>-8703</v>
      </c>
      <c r="E52" s="30">
        <v>500</v>
      </c>
    </row>
    <row r="53" spans="1:5" x14ac:dyDescent="0.25">
      <c r="A53" s="14" t="s">
        <v>24</v>
      </c>
      <c r="B53" s="10" t="s">
        <v>61</v>
      </c>
      <c r="C53" s="27">
        <f>C54</f>
        <v>32873</v>
      </c>
      <c r="D53" s="27">
        <f t="shared" ref="D53:E53" si="19">D54</f>
        <v>-32873</v>
      </c>
      <c r="E53" s="27">
        <f t="shared" si="19"/>
        <v>0</v>
      </c>
    </row>
    <row r="54" spans="1:5" x14ac:dyDescent="0.25">
      <c r="A54" s="15" t="s">
        <v>62</v>
      </c>
      <c r="B54" s="10" t="s">
        <v>42</v>
      </c>
      <c r="C54" s="30">
        <v>32873</v>
      </c>
      <c r="D54" s="30">
        <v>-32873</v>
      </c>
      <c r="E54" s="30">
        <v>0</v>
      </c>
    </row>
    <row r="55" spans="1:5" x14ac:dyDescent="0.25">
      <c r="A55" s="21" t="s">
        <v>85</v>
      </c>
      <c r="B55" s="22" t="s">
        <v>86</v>
      </c>
      <c r="C55" s="26">
        <f>C56</f>
        <v>0</v>
      </c>
      <c r="D55" s="26">
        <f t="shared" ref="D55:E58" si="20">D56</f>
        <v>1273</v>
      </c>
      <c r="E55" s="26">
        <f t="shared" si="20"/>
        <v>1273</v>
      </c>
    </row>
    <row r="56" spans="1:5" x14ac:dyDescent="0.25">
      <c r="A56" s="12" t="s">
        <v>32</v>
      </c>
      <c r="B56" s="10" t="s">
        <v>33</v>
      </c>
      <c r="C56" s="27">
        <f>C57</f>
        <v>0</v>
      </c>
      <c r="D56" s="27">
        <f t="shared" si="20"/>
        <v>1273</v>
      </c>
      <c r="E56" s="27">
        <f t="shared" si="20"/>
        <v>1273</v>
      </c>
    </row>
    <row r="57" spans="1:5" x14ac:dyDescent="0.25">
      <c r="A57" s="13" t="s">
        <v>31</v>
      </c>
      <c r="B57" s="10" t="s">
        <v>0</v>
      </c>
      <c r="C57" s="27">
        <f>C58</f>
        <v>0</v>
      </c>
      <c r="D57" s="27">
        <f t="shared" si="20"/>
        <v>1273</v>
      </c>
      <c r="E57" s="27">
        <f t="shared" si="20"/>
        <v>1273</v>
      </c>
    </row>
    <row r="58" spans="1:5" x14ac:dyDescent="0.25">
      <c r="A58" s="14" t="s">
        <v>21</v>
      </c>
      <c r="B58" s="10" t="s">
        <v>63</v>
      </c>
      <c r="C58" s="27">
        <f>C59</f>
        <v>0</v>
      </c>
      <c r="D58" s="27">
        <f t="shared" si="20"/>
        <v>1273</v>
      </c>
      <c r="E58" s="27">
        <f t="shared" si="20"/>
        <v>1273</v>
      </c>
    </row>
    <row r="59" spans="1:5" x14ac:dyDescent="0.25">
      <c r="A59" s="15" t="s">
        <v>64</v>
      </c>
      <c r="B59" s="10" t="s">
        <v>65</v>
      </c>
      <c r="C59" s="30">
        <v>0</v>
      </c>
      <c r="D59" s="30">
        <v>1273</v>
      </c>
      <c r="E59" s="30">
        <v>1273</v>
      </c>
    </row>
    <row r="60" spans="1:5" x14ac:dyDescent="0.25">
      <c r="A60" s="21" t="s">
        <v>9</v>
      </c>
      <c r="B60" s="22" t="s">
        <v>10</v>
      </c>
      <c r="C60" s="26">
        <f>C61</f>
        <v>0</v>
      </c>
      <c r="D60" s="26">
        <f t="shared" ref="D60:E60" si="21">D61</f>
        <v>80395</v>
      </c>
      <c r="E60" s="26">
        <f t="shared" si="21"/>
        <v>80395</v>
      </c>
    </row>
    <row r="61" spans="1:5" x14ac:dyDescent="0.25">
      <c r="A61" s="13" t="s">
        <v>34</v>
      </c>
      <c r="B61" s="10" t="s">
        <v>13</v>
      </c>
      <c r="C61" s="27">
        <f>C62+C65+C69+C71</f>
        <v>0</v>
      </c>
      <c r="D61" s="27">
        <f t="shared" ref="D61:E61" si="22">D62+D65+D69+D71</f>
        <v>80395</v>
      </c>
      <c r="E61" s="27">
        <f t="shared" si="22"/>
        <v>80395</v>
      </c>
    </row>
    <row r="62" spans="1:5" x14ac:dyDescent="0.25">
      <c r="A62" s="14" t="s">
        <v>15</v>
      </c>
      <c r="B62" s="10" t="s">
        <v>46</v>
      </c>
      <c r="C62" s="27">
        <f>C63+C64</f>
        <v>0</v>
      </c>
      <c r="D62" s="27">
        <f t="shared" ref="D62:E62" si="23">D63+D64</f>
        <v>27689</v>
      </c>
      <c r="E62" s="27">
        <f t="shared" si="23"/>
        <v>27689</v>
      </c>
    </row>
    <row r="63" spans="1:5" x14ac:dyDescent="0.25">
      <c r="A63" s="15" t="s">
        <v>47</v>
      </c>
      <c r="B63" s="10" t="s">
        <v>48</v>
      </c>
      <c r="C63" s="28">
        <v>0</v>
      </c>
      <c r="D63" s="28">
        <v>23768</v>
      </c>
      <c r="E63" s="28">
        <v>23768</v>
      </c>
    </row>
    <row r="64" spans="1:5" x14ac:dyDescent="0.25">
      <c r="A64" s="15" t="s">
        <v>50</v>
      </c>
      <c r="B64" s="10" t="s">
        <v>51</v>
      </c>
      <c r="C64" s="28">
        <v>0</v>
      </c>
      <c r="D64" s="28">
        <v>3921</v>
      </c>
      <c r="E64" s="28">
        <v>3921</v>
      </c>
    </row>
    <row r="65" spans="1:5" x14ac:dyDescent="0.25">
      <c r="A65" s="14" t="s">
        <v>19</v>
      </c>
      <c r="B65" s="10" t="s">
        <v>52</v>
      </c>
      <c r="C65" s="27">
        <f>C66+C68+C67</f>
        <v>0</v>
      </c>
      <c r="D65" s="27">
        <f t="shared" ref="D65:E65" si="24">D66+D68+D67</f>
        <v>50250</v>
      </c>
      <c r="E65" s="27">
        <f t="shared" si="24"/>
        <v>50250</v>
      </c>
    </row>
    <row r="66" spans="1:5" x14ac:dyDescent="0.25">
      <c r="A66" s="15" t="s">
        <v>53</v>
      </c>
      <c r="B66" s="10" t="s">
        <v>54</v>
      </c>
      <c r="C66" s="28">
        <v>0</v>
      </c>
      <c r="D66" s="28">
        <v>48780</v>
      </c>
      <c r="E66" s="28">
        <v>48780</v>
      </c>
    </row>
    <row r="67" spans="1:5" x14ac:dyDescent="0.25">
      <c r="A67" s="15" t="s">
        <v>55</v>
      </c>
      <c r="B67" s="10" t="s">
        <v>56</v>
      </c>
      <c r="C67" s="28">
        <v>0</v>
      </c>
      <c r="D67" s="28">
        <v>450</v>
      </c>
      <c r="E67" s="28">
        <v>450</v>
      </c>
    </row>
    <row r="68" spans="1:5" x14ac:dyDescent="0.25">
      <c r="A68" s="15" t="s">
        <v>57</v>
      </c>
      <c r="B68" s="10" t="s">
        <v>44</v>
      </c>
      <c r="C68" s="28">
        <v>0</v>
      </c>
      <c r="D68" s="28">
        <v>1020</v>
      </c>
      <c r="E68" s="28">
        <v>1020</v>
      </c>
    </row>
    <row r="69" spans="1:5" x14ac:dyDescent="0.25">
      <c r="A69" s="14" t="s">
        <v>22</v>
      </c>
      <c r="B69" s="10" t="s">
        <v>72</v>
      </c>
      <c r="C69" s="28">
        <f>C70</f>
        <v>0</v>
      </c>
      <c r="D69" s="28">
        <f t="shared" ref="D69:E69" si="25">D70</f>
        <v>755</v>
      </c>
      <c r="E69" s="28">
        <f t="shared" si="25"/>
        <v>755</v>
      </c>
    </row>
    <row r="70" spans="1:5" x14ac:dyDescent="0.25">
      <c r="A70" s="15" t="s">
        <v>73</v>
      </c>
      <c r="B70" s="10" t="s">
        <v>74</v>
      </c>
      <c r="C70" s="28">
        <v>0</v>
      </c>
      <c r="D70" s="28">
        <v>755</v>
      </c>
      <c r="E70" s="28">
        <v>755</v>
      </c>
    </row>
    <row r="71" spans="1:5" x14ac:dyDescent="0.25">
      <c r="A71" s="14" t="s">
        <v>24</v>
      </c>
      <c r="B71" s="10" t="s">
        <v>61</v>
      </c>
      <c r="C71" s="28">
        <f>C72</f>
        <v>0</v>
      </c>
      <c r="D71" s="28">
        <f t="shared" ref="D71:E71" si="26">D72</f>
        <v>1701</v>
      </c>
      <c r="E71" s="28">
        <f t="shared" si="26"/>
        <v>1701</v>
      </c>
    </row>
    <row r="72" spans="1:5" x14ac:dyDescent="0.25">
      <c r="A72" s="15" t="s">
        <v>62</v>
      </c>
      <c r="B72" s="10" t="s">
        <v>42</v>
      </c>
      <c r="C72" s="28">
        <v>0</v>
      </c>
      <c r="D72" s="28">
        <v>1701</v>
      </c>
      <c r="E72" s="28">
        <v>1701</v>
      </c>
    </row>
    <row r="73" spans="1:5" x14ac:dyDescent="0.25">
      <c r="A73" s="21" t="s">
        <v>17</v>
      </c>
      <c r="B73" s="22" t="s">
        <v>18</v>
      </c>
      <c r="C73" s="26">
        <f>C74</f>
        <v>1462737</v>
      </c>
      <c r="D73" s="26">
        <f t="shared" ref="D73:E73" si="27">D74</f>
        <v>113684</v>
      </c>
      <c r="E73" s="26">
        <f t="shared" si="27"/>
        <v>1576421</v>
      </c>
    </row>
    <row r="74" spans="1:5" x14ac:dyDescent="0.25">
      <c r="A74" s="12" t="s">
        <v>32</v>
      </c>
      <c r="B74" s="10" t="s">
        <v>33</v>
      </c>
      <c r="C74" s="27">
        <f>C75+C97+C116+C123+C127</f>
        <v>1462737</v>
      </c>
      <c r="D74" s="27">
        <f>D75+D97+D116+D123+D127</f>
        <v>113684</v>
      </c>
      <c r="E74" s="27">
        <f t="shared" ref="E74" si="28">E75+E97+E116+E123+E127</f>
        <v>1576421</v>
      </c>
    </row>
    <row r="75" spans="1:5" x14ac:dyDescent="0.25">
      <c r="A75" s="13" t="s">
        <v>15</v>
      </c>
      <c r="B75" s="10" t="s">
        <v>16</v>
      </c>
      <c r="C75" s="27">
        <f>C76+C80+C86+C88+C90+C92+C95</f>
        <v>1100292</v>
      </c>
      <c r="D75" s="27">
        <f t="shared" ref="D75:E75" si="29">D76+D80+D86+D88+D90+D92+D95</f>
        <v>95269</v>
      </c>
      <c r="E75" s="27">
        <f t="shared" si="29"/>
        <v>1195561</v>
      </c>
    </row>
    <row r="76" spans="1:5" x14ac:dyDescent="0.25">
      <c r="A76" s="14" t="s">
        <v>15</v>
      </c>
      <c r="B76" s="10" t="s">
        <v>46</v>
      </c>
      <c r="C76" s="27">
        <f>C77+C78+C79</f>
        <v>644910</v>
      </c>
      <c r="D76" s="27">
        <f t="shared" ref="D76:E76" si="30">D77+D78+D79</f>
        <v>-81385</v>
      </c>
      <c r="E76" s="27">
        <f t="shared" si="30"/>
        <v>563525</v>
      </c>
    </row>
    <row r="77" spans="1:5" x14ac:dyDescent="0.25">
      <c r="A77" s="15" t="s">
        <v>47</v>
      </c>
      <c r="B77" s="10" t="s">
        <v>48</v>
      </c>
      <c r="C77" s="30">
        <v>445000</v>
      </c>
      <c r="D77" s="30">
        <v>-60000</v>
      </c>
      <c r="E77" s="30">
        <v>385000</v>
      </c>
    </row>
    <row r="78" spans="1:5" x14ac:dyDescent="0.25">
      <c r="A78" s="15" t="s">
        <v>49</v>
      </c>
      <c r="B78" s="10" t="s">
        <v>41</v>
      </c>
      <c r="C78" s="30">
        <v>126458</v>
      </c>
      <c r="D78" s="30">
        <v>-11458</v>
      </c>
      <c r="E78" s="30">
        <v>115000</v>
      </c>
    </row>
    <row r="79" spans="1:5" x14ac:dyDescent="0.25">
      <c r="A79" s="15" t="s">
        <v>50</v>
      </c>
      <c r="B79" s="10" t="s">
        <v>51</v>
      </c>
      <c r="C79" s="30">
        <v>73452</v>
      </c>
      <c r="D79" s="30">
        <v>-9927</v>
      </c>
      <c r="E79" s="30">
        <v>63525</v>
      </c>
    </row>
    <row r="80" spans="1:5" x14ac:dyDescent="0.25">
      <c r="A80" s="14" t="s">
        <v>19</v>
      </c>
      <c r="B80" s="10" t="s">
        <v>52</v>
      </c>
      <c r="C80" s="27">
        <f>C81+C82+C83+C84+C85</f>
        <v>31714</v>
      </c>
      <c r="D80" s="27">
        <f t="shared" ref="D80:E80" si="31">D81+D82+D83+D84+D85</f>
        <v>27319</v>
      </c>
      <c r="E80" s="27">
        <f t="shared" si="31"/>
        <v>59033</v>
      </c>
    </row>
    <row r="81" spans="1:5" x14ac:dyDescent="0.25">
      <c r="A81" s="15" t="s">
        <v>53</v>
      </c>
      <c r="B81" s="10" t="s">
        <v>54</v>
      </c>
      <c r="C81" s="28">
        <v>0</v>
      </c>
      <c r="D81" s="28">
        <v>3364</v>
      </c>
      <c r="E81" s="28">
        <v>3364</v>
      </c>
    </row>
    <row r="82" spans="1:5" x14ac:dyDescent="0.25">
      <c r="A82" s="15" t="s">
        <v>66</v>
      </c>
      <c r="B82" s="10" t="s">
        <v>67</v>
      </c>
      <c r="C82" s="28">
        <v>2070</v>
      </c>
      <c r="D82" s="28">
        <v>3766</v>
      </c>
      <c r="E82" s="28">
        <v>5836</v>
      </c>
    </row>
    <row r="83" spans="1:5" x14ac:dyDescent="0.25">
      <c r="A83" s="15" t="s">
        <v>55</v>
      </c>
      <c r="B83" s="10" t="s">
        <v>56</v>
      </c>
      <c r="C83" s="28">
        <v>26212</v>
      </c>
      <c r="D83" s="28">
        <v>8382</v>
      </c>
      <c r="E83" s="28">
        <v>34594</v>
      </c>
    </row>
    <row r="84" spans="1:5" x14ac:dyDescent="0.25">
      <c r="A84" s="15" t="s">
        <v>68</v>
      </c>
      <c r="B84" s="10" t="s">
        <v>43</v>
      </c>
      <c r="C84" s="30">
        <v>2113</v>
      </c>
      <c r="D84" s="30">
        <v>-460</v>
      </c>
      <c r="E84" s="30">
        <v>1653</v>
      </c>
    </row>
    <row r="85" spans="1:5" x14ac:dyDescent="0.25">
      <c r="A85" s="15" t="s">
        <v>57</v>
      </c>
      <c r="B85" s="10" t="s">
        <v>44</v>
      </c>
      <c r="C85" s="28">
        <v>1319</v>
      </c>
      <c r="D85" s="28">
        <v>12267</v>
      </c>
      <c r="E85" s="28">
        <v>13586</v>
      </c>
    </row>
    <row r="86" spans="1:5" x14ac:dyDescent="0.25">
      <c r="A86" s="14" t="s">
        <v>20</v>
      </c>
      <c r="B86" s="10" t="s">
        <v>69</v>
      </c>
      <c r="C86" s="27">
        <f>C87</f>
        <v>0</v>
      </c>
      <c r="D86" s="27">
        <f t="shared" ref="D86:E86" si="32">D87</f>
        <v>19</v>
      </c>
      <c r="E86" s="27">
        <f t="shared" si="32"/>
        <v>19</v>
      </c>
    </row>
    <row r="87" spans="1:5" x14ac:dyDescent="0.25">
      <c r="A87" s="15" t="s">
        <v>70</v>
      </c>
      <c r="B87" s="10" t="s">
        <v>71</v>
      </c>
      <c r="C87" s="28">
        <v>0</v>
      </c>
      <c r="D87" s="28">
        <v>19</v>
      </c>
      <c r="E87" s="28">
        <v>19</v>
      </c>
    </row>
    <row r="88" spans="1:5" x14ac:dyDescent="0.25">
      <c r="A88" s="14" t="s">
        <v>21</v>
      </c>
      <c r="B88" s="10" t="s">
        <v>63</v>
      </c>
      <c r="C88" s="27">
        <f>C89</f>
        <v>0</v>
      </c>
      <c r="D88" s="27">
        <f t="shared" ref="D88:E88" si="33">D89</f>
        <v>1000</v>
      </c>
      <c r="E88" s="27">
        <f t="shared" si="33"/>
        <v>1000</v>
      </c>
    </row>
    <row r="89" spans="1:5" x14ac:dyDescent="0.25">
      <c r="A89" s="15" t="s">
        <v>64</v>
      </c>
      <c r="B89" s="10" t="s">
        <v>65</v>
      </c>
      <c r="C89" s="28">
        <v>0</v>
      </c>
      <c r="D89" s="28">
        <v>1000</v>
      </c>
      <c r="E89" s="28">
        <v>1000</v>
      </c>
    </row>
    <row r="90" spans="1:5" x14ac:dyDescent="0.25">
      <c r="A90" s="14" t="s">
        <v>23</v>
      </c>
      <c r="B90" s="10" t="s">
        <v>58</v>
      </c>
      <c r="C90" s="27">
        <f>C91</f>
        <v>4008</v>
      </c>
      <c r="D90" s="27">
        <f t="shared" ref="D90:E90" si="34">D91</f>
        <v>317</v>
      </c>
      <c r="E90" s="27">
        <f t="shared" si="34"/>
        <v>4325</v>
      </c>
    </row>
    <row r="91" spans="1:5" x14ac:dyDescent="0.25">
      <c r="A91" s="15" t="s">
        <v>59</v>
      </c>
      <c r="B91" s="10" t="s">
        <v>60</v>
      </c>
      <c r="C91" s="28">
        <v>4008</v>
      </c>
      <c r="D91" s="28">
        <v>317</v>
      </c>
      <c r="E91" s="28">
        <v>4325</v>
      </c>
    </row>
    <row r="92" spans="1:5" x14ac:dyDescent="0.25">
      <c r="A92" s="14" t="s">
        <v>22</v>
      </c>
      <c r="B92" s="10" t="s">
        <v>72</v>
      </c>
      <c r="C92" s="27">
        <f>C93+C94</f>
        <v>8219</v>
      </c>
      <c r="D92" s="27">
        <f>D93+D94</f>
        <v>38623</v>
      </c>
      <c r="E92" s="27">
        <f>E93+E94</f>
        <v>46842</v>
      </c>
    </row>
    <row r="93" spans="1:5" x14ac:dyDescent="0.25">
      <c r="A93" s="15" t="s">
        <v>73</v>
      </c>
      <c r="B93" s="10" t="s">
        <v>74</v>
      </c>
      <c r="C93" s="28">
        <v>8219</v>
      </c>
      <c r="D93" s="28">
        <v>31781</v>
      </c>
      <c r="E93" s="28">
        <v>40000</v>
      </c>
    </row>
    <row r="94" spans="1:5" x14ac:dyDescent="0.25">
      <c r="A94" s="15" t="s">
        <v>75</v>
      </c>
      <c r="B94" s="10" t="s">
        <v>76</v>
      </c>
      <c r="C94" s="28">
        <v>0</v>
      </c>
      <c r="D94" s="28">
        <v>6842</v>
      </c>
      <c r="E94" s="28">
        <v>6842</v>
      </c>
    </row>
    <row r="95" spans="1:5" x14ac:dyDescent="0.25">
      <c r="A95" s="14" t="s">
        <v>24</v>
      </c>
      <c r="B95" s="10" t="s">
        <v>61</v>
      </c>
      <c r="C95" s="27">
        <f>C96</f>
        <v>411441</v>
      </c>
      <c r="D95" s="27">
        <f t="shared" ref="D95:E95" si="35">D96</f>
        <v>109376</v>
      </c>
      <c r="E95" s="27">
        <f t="shared" si="35"/>
        <v>520817</v>
      </c>
    </row>
    <row r="96" spans="1:5" x14ac:dyDescent="0.25">
      <c r="A96" s="15" t="s">
        <v>62</v>
      </c>
      <c r="B96" s="10" t="s">
        <v>42</v>
      </c>
      <c r="C96" s="28">
        <v>411441</v>
      </c>
      <c r="D96" s="28">
        <v>109376</v>
      </c>
      <c r="E96" s="28">
        <v>520817</v>
      </c>
    </row>
    <row r="97" spans="1:5" x14ac:dyDescent="0.25">
      <c r="A97" s="13" t="s">
        <v>11</v>
      </c>
      <c r="B97" s="10" t="s">
        <v>12</v>
      </c>
      <c r="C97" s="27">
        <f>C98+C102+C108+C110+C112+C114</f>
        <v>355145</v>
      </c>
      <c r="D97" s="27">
        <f t="shared" ref="D97:E97" si="36">D98+D102+D108+D110+D112+D114</f>
        <v>6769</v>
      </c>
      <c r="E97" s="27">
        <f t="shared" si="36"/>
        <v>361914</v>
      </c>
    </row>
    <row r="98" spans="1:5" x14ac:dyDescent="0.25">
      <c r="A98" s="14" t="s">
        <v>15</v>
      </c>
      <c r="B98" s="10" t="s">
        <v>46</v>
      </c>
      <c r="C98" s="27">
        <f>C99+C100+C101</f>
        <v>98849</v>
      </c>
      <c r="D98" s="27">
        <f t="shared" ref="D98:E98" si="37">D99+D100+D101</f>
        <v>57151</v>
      </c>
      <c r="E98" s="27">
        <f t="shared" si="37"/>
        <v>156000</v>
      </c>
    </row>
    <row r="99" spans="1:5" x14ac:dyDescent="0.25">
      <c r="A99" s="15" t="s">
        <v>47</v>
      </c>
      <c r="B99" s="10" t="s">
        <v>48</v>
      </c>
      <c r="C99" s="30">
        <v>78000</v>
      </c>
      <c r="D99" s="24">
        <v>22000</v>
      </c>
      <c r="E99" s="24">
        <v>100000</v>
      </c>
    </row>
    <row r="100" spans="1:5" x14ac:dyDescent="0.25">
      <c r="A100" s="15" t="s">
        <v>49</v>
      </c>
      <c r="B100" s="10" t="s">
        <v>41</v>
      </c>
      <c r="C100" s="30">
        <v>7979</v>
      </c>
      <c r="D100" s="24">
        <v>31521</v>
      </c>
      <c r="E100" s="24">
        <v>39500</v>
      </c>
    </row>
    <row r="101" spans="1:5" x14ac:dyDescent="0.25">
      <c r="A101" s="15" t="s">
        <v>50</v>
      </c>
      <c r="B101" s="10" t="s">
        <v>51</v>
      </c>
      <c r="C101" s="30">
        <v>12870</v>
      </c>
      <c r="D101" s="24">
        <v>3630</v>
      </c>
      <c r="E101" s="24">
        <v>16500</v>
      </c>
    </row>
    <row r="102" spans="1:5" x14ac:dyDescent="0.25">
      <c r="A102" s="14" t="s">
        <v>19</v>
      </c>
      <c r="B102" s="10" t="s">
        <v>52</v>
      </c>
      <c r="C102" s="27">
        <f>C103+C104+C105+C106+C107</f>
        <v>52512</v>
      </c>
      <c r="D102" s="27">
        <f t="shared" ref="D102:E102" si="38">D103+D104+D105+D106+D107</f>
        <v>70444</v>
      </c>
      <c r="E102" s="27">
        <f t="shared" si="38"/>
        <v>122956</v>
      </c>
    </row>
    <row r="103" spans="1:5" x14ac:dyDescent="0.25">
      <c r="A103" s="15" t="s">
        <v>53</v>
      </c>
      <c r="B103" s="10" t="s">
        <v>54</v>
      </c>
      <c r="C103" s="28">
        <v>0</v>
      </c>
      <c r="D103" s="28">
        <v>2152</v>
      </c>
      <c r="E103" s="28">
        <v>2152</v>
      </c>
    </row>
    <row r="104" spans="1:5" x14ac:dyDescent="0.25">
      <c r="A104" s="15" t="s">
        <v>66</v>
      </c>
      <c r="B104" s="10" t="s">
        <v>67</v>
      </c>
      <c r="C104" s="28">
        <v>5516</v>
      </c>
      <c r="D104" s="28">
        <v>19410</v>
      </c>
      <c r="E104" s="28">
        <v>24926</v>
      </c>
    </row>
    <row r="105" spans="1:5" x14ac:dyDescent="0.25">
      <c r="A105" s="15" t="s">
        <v>55</v>
      </c>
      <c r="B105" s="10" t="s">
        <v>56</v>
      </c>
      <c r="C105" s="28">
        <v>33538</v>
      </c>
      <c r="D105" s="28">
        <v>40472</v>
      </c>
      <c r="E105" s="28">
        <v>74010</v>
      </c>
    </row>
    <row r="106" spans="1:5" x14ac:dyDescent="0.25">
      <c r="A106" s="15" t="s">
        <v>68</v>
      </c>
      <c r="B106" s="10" t="s">
        <v>43</v>
      </c>
      <c r="C106" s="30">
        <v>769</v>
      </c>
      <c r="D106" s="30">
        <v>7731</v>
      </c>
      <c r="E106" s="30">
        <v>8500</v>
      </c>
    </row>
    <row r="107" spans="1:5" x14ac:dyDescent="0.25">
      <c r="A107" s="15" t="s">
        <v>57</v>
      </c>
      <c r="B107" s="10" t="s">
        <v>44</v>
      </c>
      <c r="C107" s="28">
        <v>12689</v>
      </c>
      <c r="D107" s="28">
        <v>679</v>
      </c>
      <c r="E107" s="28">
        <v>13368</v>
      </c>
    </row>
    <row r="108" spans="1:5" x14ac:dyDescent="0.25">
      <c r="A108" s="14" t="s">
        <v>20</v>
      </c>
      <c r="B108" s="10" t="s">
        <v>69</v>
      </c>
      <c r="C108" s="27">
        <f>C109</f>
        <v>223</v>
      </c>
      <c r="D108" s="27">
        <f t="shared" ref="D108:E108" si="39">D109</f>
        <v>1280</v>
      </c>
      <c r="E108" s="27">
        <f t="shared" si="39"/>
        <v>1503</v>
      </c>
    </row>
    <row r="109" spans="1:5" x14ac:dyDescent="0.25">
      <c r="A109" s="15" t="s">
        <v>70</v>
      </c>
      <c r="B109" s="10" t="s">
        <v>71</v>
      </c>
      <c r="C109" s="28">
        <v>223</v>
      </c>
      <c r="D109" s="28">
        <v>1280</v>
      </c>
      <c r="E109" s="28">
        <v>1503</v>
      </c>
    </row>
    <row r="110" spans="1:5" x14ac:dyDescent="0.25">
      <c r="A110" s="14" t="s">
        <v>21</v>
      </c>
      <c r="B110" s="10" t="s">
        <v>63</v>
      </c>
      <c r="C110" s="27">
        <f>C111</f>
        <v>13767</v>
      </c>
      <c r="D110" s="27">
        <f t="shared" ref="D110:E110" si="40">D111</f>
        <v>-6767</v>
      </c>
      <c r="E110" s="27">
        <f t="shared" si="40"/>
        <v>7000</v>
      </c>
    </row>
    <row r="111" spans="1:5" x14ac:dyDescent="0.25">
      <c r="A111" s="15" t="s">
        <v>64</v>
      </c>
      <c r="B111" s="10" t="s">
        <v>65</v>
      </c>
      <c r="C111" s="30">
        <v>13767</v>
      </c>
      <c r="D111" s="30">
        <v>-6767</v>
      </c>
      <c r="E111" s="30">
        <v>7000</v>
      </c>
    </row>
    <row r="112" spans="1:5" x14ac:dyDescent="0.25">
      <c r="A112" s="14" t="s">
        <v>22</v>
      </c>
      <c r="B112" s="10" t="s">
        <v>72</v>
      </c>
      <c r="C112" s="27">
        <f>C113</f>
        <v>0</v>
      </c>
      <c r="D112" s="27">
        <f t="shared" ref="D112:E112" si="41">D113</f>
        <v>22325</v>
      </c>
      <c r="E112" s="27">
        <f t="shared" si="41"/>
        <v>22325</v>
      </c>
    </row>
    <row r="113" spans="1:5" x14ac:dyDescent="0.25">
      <c r="A113" s="15" t="s">
        <v>73</v>
      </c>
      <c r="B113" s="10" t="s">
        <v>74</v>
      </c>
      <c r="C113" s="28">
        <v>0</v>
      </c>
      <c r="D113" s="28">
        <v>22325</v>
      </c>
      <c r="E113" s="28">
        <v>22325</v>
      </c>
    </row>
    <row r="114" spans="1:5" x14ac:dyDescent="0.25">
      <c r="A114" s="14" t="s">
        <v>24</v>
      </c>
      <c r="B114" s="10" t="s">
        <v>61</v>
      </c>
      <c r="C114" s="27">
        <f>C115</f>
        <v>189794</v>
      </c>
      <c r="D114" s="27">
        <f t="shared" ref="D114:E114" si="42">D115</f>
        <v>-137664</v>
      </c>
      <c r="E114" s="27">
        <f t="shared" si="42"/>
        <v>52130</v>
      </c>
    </row>
    <row r="115" spans="1:5" x14ac:dyDescent="0.25">
      <c r="A115" s="15" t="s">
        <v>62</v>
      </c>
      <c r="B115" s="10" t="s">
        <v>42</v>
      </c>
      <c r="C115" s="30">
        <v>189794</v>
      </c>
      <c r="D115" s="30">
        <v>-137664</v>
      </c>
      <c r="E115" s="30">
        <v>52130</v>
      </c>
    </row>
    <row r="116" spans="1:5" x14ac:dyDescent="0.25">
      <c r="A116" s="13" t="s">
        <v>34</v>
      </c>
      <c r="B116" s="10" t="s">
        <v>13</v>
      </c>
      <c r="C116" s="27">
        <f>C117</f>
        <v>0</v>
      </c>
      <c r="D116" s="27">
        <f t="shared" ref="D116:E116" si="43">D117</f>
        <v>8685</v>
      </c>
      <c r="E116" s="27">
        <f t="shared" si="43"/>
        <v>8685</v>
      </c>
    </row>
    <row r="117" spans="1:5" x14ac:dyDescent="0.25">
      <c r="A117" s="14" t="s">
        <v>19</v>
      </c>
      <c r="B117" s="10" t="s">
        <v>52</v>
      </c>
      <c r="C117" s="27">
        <f>C118+C119+C120+C121+C122</f>
        <v>0</v>
      </c>
      <c r="D117" s="27">
        <f t="shared" ref="D117:E117" si="44">D118+D119+D120+D121+D122</f>
        <v>8685</v>
      </c>
      <c r="E117" s="27">
        <f t="shared" si="44"/>
        <v>8685</v>
      </c>
    </row>
    <row r="118" spans="1:5" x14ac:dyDescent="0.25">
      <c r="A118" s="15" t="s">
        <v>53</v>
      </c>
      <c r="B118" s="10" t="s">
        <v>54</v>
      </c>
      <c r="C118" s="28">
        <v>0</v>
      </c>
      <c r="D118" s="28">
        <v>178</v>
      </c>
      <c r="E118" s="28">
        <v>178</v>
      </c>
    </row>
    <row r="119" spans="1:5" x14ac:dyDescent="0.25">
      <c r="A119" s="15" t="s">
        <v>66</v>
      </c>
      <c r="B119" s="10" t="s">
        <v>67</v>
      </c>
      <c r="C119" s="28">
        <v>0</v>
      </c>
      <c r="D119" s="28">
        <v>63</v>
      </c>
      <c r="E119" s="28">
        <v>63</v>
      </c>
    </row>
    <row r="120" spans="1:5" x14ac:dyDescent="0.25">
      <c r="A120" s="15" t="s">
        <v>55</v>
      </c>
      <c r="B120" s="10" t="s">
        <v>56</v>
      </c>
      <c r="C120" s="28">
        <v>0</v>
      </c>
      <c r="D120" s="28">
        <v>7657</v>
      </c>
      <c r="E120" s="28">
        <v>7657</v>
      </c>
    </row>
    <row r="121" spans="1:5" x14ac:dyDescent="0.25">
      <c r="A121" s="15" t="s">
        <v>68</v>
      </c>
      <c r="B121" s="10" t="s">
        <v>43</v>
      </c>
      <c r="C121" s="28">
        <v>0</v>
      </c>
      <c r="D121" s="28">
        <v>187</v>
      </c>
      <c r="E121" s="28">
        <v>187</v>
      </c>
    </row>
    <row r="122" spans="1:5" x14ac:dyDescent="0.25">
      <c r="A122" s="15" t="s">
        <v>57</v>
      </c>
      <c r="B122" s="10" t="s">
        <v>44</v>
      </c>
      <c r="C122" s="28">
        <v>0</v>
      </c>
      <c r="D122" s="28">
        <v>600</v>
      </c>
      <c r="E122" s="28">
        <v>600</v>
      </c>
    </row>
    <row r="123" spans="1:5" x14ac:dyDescent="0.25">
      <c r="A123" s="13" t="s">
        <v>39</v>
      </c>
      <c r="B123" s="10" t="s">
        <v>14</v>
      </c>
      <c r="C123" s="27">
        <f>C124</f>
        <v>0</v>
      </c>
      <c r="D123" s="27">
        <f t="shared" ref="D123:E123" si="45">D124</f>
        <v>770</v>
      </c>
      <c r="E123" s="27">
        <f t="shared" si="45"/>
        <v>770</v>
      </c>
    </row>
    <row r="124" spans="1:5" x14ac:dyDescent="0.25">
      <c r="A124" s="14" t="s">
        <v>19</v>
      </c>
      <c r="B124" s="10" t="s">
        <v>52</v>
      </c>
      <c r="C124" s="27">
        <f>C125+C126</f>
        <v>0</v>
      </c>
      <c r="D124" s="27">
        <f t="shared" ref="D124:E124" si="46">D125+D126</f>
        <v>770</v>
      </c>
      <c r="E124" s="27">
        <f t="shared" si="46"/>
        <v>770</v>
      </c>
    </row>
    <row r="125" spans="1:5" x14ac:dyDescent="0.25">
      <c r="A125" s="15" t="s">
        <v>55</v>
      </c>
      <c r="B125" s="10" t="s">
        <v>56</v>
      </c>
      <c r="C125" s="28">
        <v>0</v>
      </c>
      <c r="D125" s="28">
        <v>83</v>
      </c>
      <c r="E125" s="28">
        <v>83</v>
      </c>
    </row>
    <row r="126" spans="1:5" x14ac:dyDescent="0.25">
      <c r="A126" s="15" t="s">
        <v>57</v>
      </c>
      <c r="B126" s="10" t="s">
        <v>44</v>
      </c>
      <c r="C126" s="28">
        <v>0</v>
      </c>
      <c r="D126" s="28">
        <v>687</v>
      </c>
      <c r="E126" s="28">
        <v>687</v>
      </c>
    </row>
    <row r="127" spans="1:5" x14ac:dyDescent="0.25">
      <c r="A127" s="13" t="s">
        <v>40</v>
      </c>
      <c r="B127" s="10" t="s">
        <v>80</v>
      </c>
      <c r="C127" s="27">
        <f>C128+C130</f>
        <v>7300</v>
      </c>
      <c r="D127" s="27">
        <f t="shared" ref="D127:E127" si="47">D128+D130</f>
        <v>2191</v>
      </c>
      <c r="E127" s="27">
        <f t="shared" si="47"/>
        <v>9491</v>
      </c>
    </row>
    <row r="128" spans="1:5" x14ac:dyDescent="0.25">
      <c r="A128" s="14" t="s">
        <v>22</v>
      </c>
      <c r="B128" s="10" t="s">
        <v>72</v>
      </c>
      <c r="C128" s="27">
        <f>C129</f>
        <v>7300</v>
      </c>
      <c r="D128" s="27">
        <f t="shared" ref="D128:E128" si="48">D129</f>
        <v>-7200</v>
      </c>
      <c r="E128" s="27">
        <f t="shared" si="48"/>
        <v>100</v>
      </c>
    </row>
    <row r="129" spans="1:5" x14ac:dyDescent="0.25">
      <c r="A129" s="15" t="s">
        <v>73</v>
      </c>
      <c r="B129" s="10" t="s">
        <v>74</v>
      </c>
      <c r="C129" s="28">
        <v>7300</v>
      </c>
      <c r="D129" s="28">
        <v>-7200</v>
      </c>
      <c r="E129" s="28">
        <v>100</v>
      </c>
    </row>
    <row r="130" spans="1:5" x14ac:dyDescent="0.25">
      <c r="A130" s="14" t="s">
        <v>24</v>
      </c>
      <c r="B130" s="10" t="s">
        <v>61</v>
      </c>
      <c r="C130" s="28">
        <f>C131</f>
        <v>0</v>
      </c>
      <c r="D130" s="28">
        <f t="shared" ref="D130:E130" si="49">D131</f>
        <v>9391</v>
      </c>
      <c r="E130" s="28">
        <f t="shared" si="49"/>
        <v>9391</v>
      </c>
    </row>
    <row r="131" spans="1:5" x14ac:dyDescent="0.25">
      <c r="A131" s="15" t="s">
        <v>62</v>
      </c>
      <c r="B131" s="10" t="s">
        <v>42</v>
      </c>
      <c r="C131" s="28">
        <v>0</v>
      </c>
      <c r="D131" s="28">
        <v>9391</v>
      </c>
      <c r="E131" s="28">
        <v>9391</v>
      </c>
    </row>
    <row r="132" spans="1:5" x14ac:dyDescent="0.25">
      <c r="A132" s="21" t="s">
        <v>87</v>
      </c>
      <c r="B132" s="22" t="s">
        <v>88</v>
      </c>
      <c r="C132" s="26">
        <f>C134</f>
        <v>62414</v>
      </c>
      <c r="D132" s="26">
        <f t="shared" ref="D132:E132" si="50">D134</f>
        <v>35075</v>
      </c>
      <c r="E132" s="26">
        <f t="shared" si="50"/>
        <v>97489</v>
      </c>
    </row>
    <row r="133" spans="1:5" x14ac:dyDescent="0.25">
      <c r="A133" s="12" t="s">
        <v>32</v>
      </c>
      <c r="B133" s="10" t="s">
        <v>33</v>
      </c>
      <c r="C133" s="27">
        <f>C134</f>
        <v>62414</v>
      </c>
      <c r="D133" s="27">
        <f t="shared" ref="D133:E133" si="51">D134</f>
        <v>35075</v>
      </c>
      <c r="E133" s="27">
        <f t="shared" si="51"/>
        <v>97489</v>
      </c>
    </row>
    <row r="134" spans="1:5" x14ac:dyDescent="0.25">
      <c r="A134" s="13">
        <v>52</v>
      </c>
      <c r="B134" s="10" t="s">
        <v>13</v>
      </c>
      <c r="C134" s="27">
        <f>C135+C139</f>
        <v>62414</v>
      </c>
      <c r="D134" s="27">
        <f t="shared" ref="D134:E134" si="52">D135+D139</f>
        <v>35075</v>
      </c>
      <c r="E134" s="27">
        <f t="shared" si="52"/>
        <v>97489</v>
      </c>
    </row>
    <row r="135" spans="1:5" x14ac:dyDescent="0.25">
      <c r="A135" s="14" t="s">
        <v>15</v>
      </c>
      <c r="B135" s="10" t="s">
        <v>46</v>
      </c>
      <c r="C135" s="27">
        <f>C136+C137+C138</f>
        <v>60025</v>
      </c>
      <c r="D135" s="27">
        <f t="shared" ref="D135:E135" si="53">D136+D137+D138</f>
        <v>33580</v>
      </c>
      <c r="E135" s="27">
        <f t="shared" si="53"/>
        <v>93605</v>
      </c>
    </row>
    <row r="136" spans="1:5" x14ac:dyDescent="0.25">
      <c r="A136" s="15" t="s">
        <v>47</v>
      </c>
      <c r="B136" s="10" t="s">
        <v>48</v>
      </c>
      <c r="C136" s="24">
        <v>49815</v>
      </c>
      <c r="D136" s="24">
        <v>28730</v>
      </c>
      <c r="E136" s="24">
        <v>78545</v>
      </c>
    </row>
    <row r="137" spans="1:5" x14ac:dyDescent="0.25">
      <c r="A137" s="15" t="s">
        <v>49</v>
      </c>
      <c r="B137" s="10" t="s">
        <v>41</v>
      </c>
      <c r="C137" s="24">
        <v>1991</v>
      </c>
      <c r="D137" s="24">
        <v>109</v>
      </c>
      <c r="E137" s="24">
        <v>2100</v>
      </c>
    </row>
    <row r="138" spans="1:5" x14ac:dyDescent="0.25">
      <c r="A138" s="15" t="s">
        <v>50</v>
      </c>
      <c r="B138" s="10" t="s">
        <v>51</v>
      </c>
      <c r="C138" s="24">
        <v>8219</v>
      </c>
      <c r="D138" s="24">
        <v>4741</v>
      </c>
      <c r="E138" s="24">
        <v>12960</v>
      </c>
    </row>
    <row r="139" spans="1:5" x14ac:dyDescent="0.25">
      <c r="A139" s="14" t="s">
        <v>19</v>
      </c>
      <c r="B139" s="10" t="s">
        <v>52</v>
      </c>
      <c r="C139" s="27">
        <f>C140</f>
        <v>2389</v>
      </c>
      <c r="D139" s="27">
        <f t="shared" ref="D139:E139" si="54">D140</f>
        <v>1495</v>
      </c>
      <c r="E139" s="27">
        <f t="shared" si="54"/>
        <v>3884</v>
      </c>
    </row>
    <row r="140" spans="1:5" x14ac:dyDescent="0.25">
      <c r="A140" s="15" t="s">
        <v>53</v>
      </c>
      <c r="B140" s="10" t="s">
        <v>54</v>
      </c>
      <c r="C140" s="24">
        <v>2389</v>
      </c>
      <c r="D140" s="24">
        <v>1495</v>
      </c>
      <c r="E140" s="24">
        <v>3884</v>
      </c>
    </row>
    <row r="141" spans="1:5" x14ac:dyDescent="0.25">
      <c r="A141" s="21" t="s">
        <v>89</v>
      </c>
      <c r="B141" s="22" t="s">
        <v>90</v>
      </c>
      <c r="C141" s="26">
        <f>C142</f>
        <v>37318</v>
      </c>
      <c r="D141" s="26">
        <f t="shared" ref="D141:E141" si="55">D142</f>
        <v>-7642</v>
      </c>
      <c r="E141" s="26">
        <f t="shared" si="55"/>
        <v>29676</v>
      </c>
    </row>
    <row r="142" spans="1:5" x14ac:dyDescent="0.25">
      <c r="A142" s="12" t="s">
        <v>32</v>
      </c>
      <c r="B142" s="10" t="s">
        <v>33</v>
      </c>
      <c r="C142" s="27">
        <f>C143</f>
        <v>37318</v>
      </c>
      <c r="D142" s="27">
        <f t="shared" ref="D142:E142" si="56">D143</f>
        <v>-7642</v>
      </c>
      <c r="E142" s="27">
        <f t="shared" si="56"/>
        <v>29676</v>
      </c>
    </row>
    <row r="143" spans="1:5" x14ac:dyDescent="0.25">
      <c r="A143" s="13">
        <v>52</v>
      </c>
      <c r="B143" s="10" t="s">
        <v>13</v>
      </c>
      <c r="C143" s="27">
        <f>C144+C148+C156+C154</f>
        <v>37318</v>
      </c>
      <c r="D143" s="27">
        <f>D144+D148+D156+D154</f>
        <v>-7642</v>
      </c>
      <c r="E143" s="27">
        <f>E144+E148+E156+E154</f>
        <v>29676</v>
      </c>
    </row>
    <row r="144" spans="1:5" x14ac:dyDescent="0.25">
      <c r="A144" s="14" t="s">
        <v>15</v>
      </c>
      <c r="B144" s="10" t="s">
        <v>46</v>
      </c>
      <c r="C144" s="27">
        <f>C145+C146+C147</f>
        <v>0</v>
      </c>
      <c r="D144" s="27">
        <f t="shared" ref="D144:E144" si="57">D145+D146+D147</f>
        <v>438</v>
      </c>
      <c r="E144" s="27">
        <f t="shared" si="57"/>
        <v>438</v>
      </c>
    </row>
    <row r="145" spans="1:5" x14ac:dyDescent="0.25">
      <c r="A145" s="15" t="s">
        <v>47</v>
      </c>
      <c r="B145" s="10" t="s">
        <v>48</v>
      </c>
      <c r="C145" s="24">
        <v>0</v>
      </c>
      <c r="D145" s="24">
        <v>350</v>
      </c>
      <c r="E145" s="24">
        <v>350</v>
      </c>
    </row>
    <row r="146" spans="1:5" x14ac:dyDescent="0.25">
      <c r="A146" s="15" t="s">
        <v>49</v>
      </c>
      <c r="B146" s="10" t="s">
        <v>41</v>
      </c>
      <c r="C146" s="24">
        <v>0</v>
      </c>
      <c r="D146" s="24">
        <v>30</v>
      </c>
      <c r="E146" s="24">
        <v>30</v>
      </c>
    </row>
    <row r="147" spans="1:5" x14ac:dyDescent="0.25">
      <c r="A147" s="15" t="s">
        <v>50</v>
      </c>
      <c r="B147" s="10" t="s">
        <v>51</v>
      </c>
      <c r="C147" s="24">
        <v>0</v>
      </c>
      <c r="D147" s="24">
        <v>58</v>
      </c>
      <c r="E147" s="24">
        <v>58</v>
      </c>
    </row>
    <row r="148" spans="1:5" x14ac:dyDescent="0.25">
      <c r="A148" s="14" t="s">
        <v>19</v>
      </c>
      <c r="B148" s="10" t="s">
        <v>52</v>
      </c>
      <c r="C148" s="27">
        <f>C149+C150+C151+C152+C153</f>
        <v>31850</v>
      </c>
      <c r="D148" s="27">
        <f t="shared" ref="D148:E148" si="58">D149+D150+D151+D152+D153</f>
        <v>-2632</v>
      </c>
      <c r="E148" s="27">
        <f t="shared" si="58"/>
        <v>29218</v>
      </c>
    </row>
    <row r="149" spans="1:5" x14ac:dyDescent="0.25">
      <c r="A149" s="15" t="s">
        <v>53</v>
      </c>
      <c r="B149" s="10" t="s">
        <v>54</v>
      </c>
      <c r="C149" s="28">
        <v>22311</v>
      </c>
      <c r="D149" s="28">
        <v>-10439</v>
      </c>
      <c r="E149" s="28">
        <v>11872</v>
      </c>
    </row>
    <row r="150" spans="1:5" x14ac:dyDescent="0.25">
      <c r="A150" s="15" t="s">
        <v>66</v>
      </c>
      <c r="B150" s="10" t="s">
        <v>67</v>
      </c>
      <c r="C150" s="24">
        <v>53</v>
      </c>
      <c r="D150" s="24">
        <v>3064</v>
      </c>
      <c r="E150" s="24">
        <v>3117</v>
      </c>
    </row>
    <row r="151" spans="1:5" x14ac:dyDescent="0.25">
      <c r="A151" s="15" t="s">
        <v>55</v>
      </c>
      <c r="B151" s="10" t="s">
        <v>56</v>
      </c>
      <c r="C151" s="28">
        <v>4129</v>
      </c>
      <c r="D151" s="28">
        <v>-629</v>
      </c>
      <c r="E151" s="28">
        <v>3500</v>
      </c>
    </row>
    <row r="152" spans="1:5" x14ac:dyDescent="0.25">
      <c r="A152" s="15" t="s">
        <v>68</v>
      </c>
      <c r="B152" s="10" t="s">
        <v>43</v>
      </c>
      <c r="C152" s="24">
        <v>4136</v>
      </c>
      <c r="D152" s="24">
        <v>3864</v>
      </c>
      <c r="E152" s="24">
        <v>8000</v>
      </c>
    </row>
    <row r="153" spans="1:5" x14ac:dyDescent="0.25">
      <c r="A153" s="15" t="s">
        <v>57</v>
      </c>
      <c r="B153" s="10" t="s">
        <v>44</v>
      </c>
      <c r="C153" s="28">
        <v>1221</v>
      </c>
      <c r="D153" s="28">
        <v>1508</v>
      </c>
      <c r="E153" s="28">
        <v>2729</v>
      </c>
    </row>
    <row r="154" spans="1:5" x14ac:dyDescent="0.25">
      <c r="A154" s="14" t="s">
        <v>20</v>
      </c>
      <c r="B154" s="10" t="s">
        <v>69</v>
      </c>
      <c r="C154" s="28">
        <f>C155</f>
        <v>0</v>
      </c>
      <c r="D154" s="28">
        <f t="shared" ref="D154:E154" si="59">D155</f>
        <v>20</v>
      </c>
      <c r="E154" s="28">
        <f t="shared" si="59"/>
        <v>20</v>
      </c>
    </row>
    <row r="155" spans="1:5" x14ac:dyDescent="0.25">
      <c r="A155" s="15" t="s">
        <v>70</v>
      </c>
      <c r="B155" s="10" t="s">
        <v>71</v>
      </c>
      <c r="C155" s="28">
        <v>0</v>
      </c>
      <c r="D155" s="28">
        <v>20</v>
      </c>
      <c r="E155" s="28">
        <v>20</v>
      </c>
    </row>
    <row r="156" spans="1:5" x14ac:dyDescent="0.25">
      <c r="A156" s="14" t="s">
        <v>22</v>
      </c>
      <c r="B156" s="10" t="s">
        <v>72</v>
      </c>
      <c r="C156" s="27">
        <f>C157+C158</f>
        <v>5468</v>
      </c>
      <c r="D156" s="27">
        <f t="shared" ref="D156:E156" si="60">D157+D158</f>
        <v>-5468</v>
      </c>
      <c r="E156" s="27">
        <f t="shared" si="60"/>
        <v>0</v>
      </c>
    </row>
    <row r="157" spans="1:5" x14ac:dyDescent="0.25">
      <c r="A157" s="15" t="s">
        <v>73</v>
      </c>
      <c r="B157" s="10" t="s">
        <v>74</v>
      </c>
      <c r="C157" s="28">
        <v>690</v>
      </c>
      <c r="D157" s="28">
        <v>-690</v>
      </c>
      <c r="E157" s="28">
        <v>0</v>
      </c>
    </row>
    <row r="158" spans="1:5" x14ac:dyDescent="0.25">
      <c r="A158" s="15">
        <v>424</v>
      </c>
      <c r="B158" s="10" t="s">
        <v>76</v>
      </c>
      <c r="C158" s="28">
        <v>4778</v>
      </c>
      <c r="D158" s="28">
        <v>-4778</v>
      </c>
      <c r="E158" s="28">
        <v>0</v>
      </c>
    </row>
    <row r="159" spans="1:5" x14ac:dyDescent="0.25">
      <c r="A159" s="21" t="s">
        <v>91</v>
      </c>
      <c r="B159" s="22" t="s">
        <v>92</v>
      </c>
      <c r="C159" s="26">
        <f>C160</f>
        <v>0</v>
      </c>
      <c r="D159" s="26">
        <f t="shared" ref="D159:E159" si="61">D160</f>
        <v>67297</v>
      </c>
      <c r="E159" s="26">
        <f t="shared" si="61"/>
        <v>67297</v>
      </c>
    </row>
    <row r="160" spans="1:5" x14ac:dyDescent="0.25">
      <c r="A160" s="12" t="s">
        <v>32</v>
      </c>
      <c r="B160" s="10" t="s">
        <v>33</v>
      </c>
      <c r="C160" s="28">
        <f>C161</f>
        <v>0</v>
      </c>
      <c r="D160" s="28">
        <f t="shared" ref="D160:E160" si="62">D161</f>
        <v>67297</v>
      </c>
      <c r="E160" s="28">
        <f t="shared" si="62"/>
        <v>67297</v>
      </c>
    </row>
    <row r="161" spans="1:5" x14ac:dyDescent="0.25">
      <c r="A161" s="15">
        <v>52</v>
      </c>
      <c r="B161" s="10" t="s">
        <v>13</v>
      </c>
      <c r="C161" s="28">
        <f>C162+C165+C170</f>
        <v>0</v>
      </c>
      <c r="D161" s="28">
        <f t="shared" ref="D161:E161" si="63">D162+D165+D170</f>
        <v>67297</v>
      </c>
      <c r="E161" s="28">
        <f t="shared" si="63"/>
        <v>67297</v>
      </c>
    </row>
    <row r="162" spans="1:5" x14ac:dyDescent="0.25">
      <c r="A162" s="14" t="s">
        <v>15</v>
      </c>
      <c r="B162" s="10" t="s">
        <v>46</v>
      </c>
      <c r="C162" s="27">
        <f>C163+C164</f>
        <v>0</v>
      </c>
      <c r="D162" s="27">
        <f t="shared" ref="D162:E162" si="64">D163+D164</f>
        <v>38606</v>
      </c>
      <c r="E162" s="27">
        <f t="shared" si="64"/>
        <v>38606</v>
      </c>
    </row>
    <row r="163" spans="1:5" x14ac:dyDescent="0.25">
      <c r="A163" s="15" t="s">
        <v>47</v>
      </c>
      <c r="B163" s="10" t="s">
        <v>48</v>
      </c>
      <c r="C163" s="28">
        <v>0</v>
      </c>
      <c r="D163" s="28">
        <v>33075</v>
      </c>
      <c r="E163" s="28">
        <v>33075</v>
      </c>
    </row>
    <row r="164" spans="1:5" x14ac:dyDescent="0.25">
      <c r="A164" s="15" t="s">
        <v>50</v>
      </c>
      <c r="B164" s="10" t="s">
        <v>51</v>
      </c>
      <c r="C164" s="28">
        <v>0</v>
      </c>
      <c r="D164" s="28">
        <v>5531</v>
      </c>
      <c r="E164" s="28">
        <v>5531</v>
      </c>
    </row>
    <row r="165" spans="1:5" x14ac:dyDescent="0.25">
      <c r="A165" s="14" t="s">
        <v>19</v>
      </c>
      <c r="B165" s="10" t="s">
        <v>52</v>
      </c>
      <c r="C165" s="27">
        <f>C166+C167+C168+C169</f>
        <v>0</v>
      </c>
      <c r="D165" s="27">
        <f t="shared" ref="D165:E165" si="65">D166+D167+D168+D169</f>
        <v>14199</v>
      </c>
      <c r="E165" s="27">
        <f t="shared" si="65"/>
        <v>14199</v>
      </c>
    </row>
    <row r="166" spans="1:5" x14ac:dyDescent="0.25">
      <c r="A166" s="15" t="s">
        <v>53</v>
      </c>
      <c r="B166" s="10" t="s">
        <v>54</v>
      </c>
      <c r="C166" s="28">
        <v>0</v>
      </c>
      <c r="D166" s="28">
        <v>2150</v>
      </c>
      <c r="E166" s="28">
        <v>2150</v>
      </c>
    </row>
    <row r="167" spans="1:5" x14ac:dyDescent="0.25">
      <c r="A167" s="15" t="s">
        <v>55</v>
      </c>
      <c r="B167" s="10" t="s">
        <v>56</v>
      </c>
      <c r="C167" s="28">
        <v>0</v>
      </c>
      <c r="D167" s="28">
        <v>1895</v>
      </c>
      <c r="E167" s="28">
        <v>1895</v>
      </c>
    </row>
    <row r="168" spans="1:5" x14ac:dyDescent="0.25">
      <c r="A168" s="15" t="s">
        <v>68</v>
      </c>
      <c r="B168" s="10" t="s">
        <v>43</v>
      </c>
      <c r="C168" s="28">
        <v>0</v>
      </c>
      <c r="D168" s="28">
        <v>5837</v>
      </c>
      <c r="E168" s="28">
        <v>5837</v>
      </c>
    </row>
    <row r="169" spans="1:5" x14ac:dyDescent="0.25">
      <c r="A169" s="15" t="s">
        <v>57</v>
      </c>
      <c r="B169" s="10" t="s">
        <v>44</v>
      </c>
      <c r="C169" s="28">
        <v>0</v>
      </c>
      <c r="D169" s="28">
        <v>4317</v>
      </c>
      <c r="E169" s="28">
        <v>4317</v>
      </c>
    </row>
    <row r="170" spans="1:5" x14ac:dyDescent="0.25">
      <c r="A170" s="14" t="s">
        <v>25</v>
      </c>
      <c r="B170" s="10" t="s">
        <v>77</v>
      </c>
      <c r="C170" s="27">
        <f>C171</f>
        <v>0</v>
      </c>
      <c r="D170" s="27">
        <f t="shared" ref="D170:E170" si="66">D171</f>
        <v>14492</v>
      </c>
      <c r="E170" s="27">
        <f t="shared" si="66"/>
        <v>14492</v>
      </c>
    </row>
    <row r="171" spans="1:5" x14ac:dyDescent="0.25">
      <c r="A171" s="15" t="s">
        <v>78</v>
      </c>
      <c r="B171" s="10" t="s">
        <v>79</v>
      </c>
      <c r="C171" s="28">
        <v>0</v>
      </c>
      <c r="D171" s="28">
        <v>14492</v>
      </c>
      <c r="E171" s="28">
        <v>14492</v>
      </c>
    </row>
    <row r="172" spans="1:5" x14ac:dyDescent="0.25">
      <c r="A172" s="21" t="s">
        <v>93</v>
      </c>
      <c r="B172" s="22" t="s">
        <v>94</v>
      </c>
      <c r="C172" s="26">
        <f>C173</f>
        <v>0</v>
      </c>
      <c r="D172" s="26">
        <f t="shared" ref="D172:E172" si="67">D173</f>
        <v>12486</v>
      </c>
      <c r="E172" s="26">
        <f t="shared" si="67"/>
        <v>12486</v>
      </c>
    </row>
    <row r="173" spans="1:5" x14ac:dyDescent="0.25">
      <c r="A173" s="12" t="s">
        <v>32</v>
      </c>
      <c r="B173" s="10" t="s">
        <v>33</v>
      </c>
      <c r="C173" s="27">
        <f>C174</f>
        <v>0</v>
      </c>
      <c r="D173" s="27">
        <f t="shared" ref="D173:E173" si="68">D174</f>
        <v>12486</v>
      </c>
      <c r="E173" s="27">
        <f t="shared" si="68"/>
        <v>12486</v>
      </c>
    </row>
    <row r="174" spans="1:5" x14ac:dyDescent="0.25">
      <c r="A174" s="13">
        <v>52</v>
      </c>
      <c r="B174" s="10" t="s">
        <v>13</v>
      </c>
      <c r="C174" s="27">
        <f>C175+C178</f>
        <v>0</v>
      </c>
      <c r="D174" s="27">
        <f>D175+D178</f>
        <v>12486</v>
      </c>
      <c r="E174" s="27">
        <f>E175+E178</f>
        <v>12486</v>
      </c>
    </row>
    <row r="175" spans="1:5" x14ac:dyDescent="0.25">
      <c r="A175" s="14" t="s">
        <v>15</v>
      </c>
      <c r="B175" s="10" t="s">
        <v>46</v>
      </c>
      <c r="C175" s="27">
        <f>C176+C177</f>
        <v>0</v>
      </c>
      <c r="D175" s="27">
        <f>D176+D177</f>
        <v>4660</v>
      </c>
      <c r="E175" s="27">
        <f>E176+E177</f>
        <v>4660</v>
      </c>
    </row>
    <row r="176" spans="1:5" x14ac:dyDescent="0.25">
      <c r="A176" s="15" t="s">
        <v>47</v>
      </c>
      <c r="B176" s="10" t="s">
        <v>48</v>
      </c>
      <c r="C176" s="28">
        <v>0</v>
      </c>
      <c r="D176" s="28">
        <v>4000</v>
      </c>
      <c r="E176" s="28">
        <v>4000</v>
      </c>
    </row>
    <row r="177" spans="1:5" x14ac:dyDescent="0.25">
      <c r="A177" s="15" t="s">
        <v>50</v>
      </c>
      <c r="B177" s="10" t="s">
        <v>51</v>
      </c>
      <c r="C177" s="28">
        <v>0</v>
      </c>
      <c r="D177" s="28">
        <v>660</v>
      </c>
      <c r="E177" s="28">
        <v>660</v>
      </c>
    </row>
    <row r="178" spans="1:5" x14ac:dyDescent="0.25">
      <c r="A178" s="14" t="s">
        <v>19</v>
      </c>
      <c r="B178" s="10" t="s">
        <v>52</v>
      </c>
      <c r="C178" s="27">
        <f>C179</f>
        <v>0</v>
      </c>
      <c r="D178" s="27">
        <f t="shared" ref="D178:E178" si="69">D179</f>
        <v>7826</v>
      </c>
      <c r="E178" s="27">
        <f t="shared" si="69"/>
        <v>7826</v>
      </c>
    </row>
    <row r="179" spans="1:5" x14ac:dyDescent="0.25">
      <c r="A179" s="15" t="s">
        <v>55</v>
      </c>
      <c r="B179" s="10" t="s">
        <v>56</v>
      </c>
      <c r="C179" s="28">
        <v>0</v>
      </c>
      <c r="D179" s="28">
        <v>7826</v>
      </c>
      <c r="E179" s="28">
        <v>7826</v>
      </c>
    </row>
    <row r="180" spans="1:5" x14ac:dyDescent="0.25">
      <c r="A180" s="21" t="s">
        <v>95</v>
      </c>
      <c r="B180" s="22" t="s">
        <v>96</v>
      </c>
      <c r="C180" s="26">
        <f>C182+C186</f>
        <v>0</v>
      </c>
      <c r="D180" s="26">
        <f>D182+D186</f>
        <v>19821</v>
      </c>
      <c r="E180" s="26">
        <f>E182+E186</f>
        <v>19821</v>
      </c>
    </row>
    <row r="181" spans="1:5" x14ac:dyDescent="0.25">
      <c r="A181" s="12" t="s">
        <v>32</v>
      </c>
      <c r="B181" s="10" t="s">
        <v>33</v>
      </c>
      <c r="C181" s="27">
        <f>C182</f>
        <v>0</v>
      </c>
      <c r="D181" s="27">
        <f t="shared" ref="D181:E181" si="70">D182</f>
        <v>19821</v>
      </c>
      <c r="E181" s="27">
        <f t="shared" si="70"/>
        <v>19821</v>
      </c>
    </row>
    <row r="182" spans="1:5" x14ac:dyDescent="0.25">
      <c r="A182" s="13">
        <v>52</v>
      </c>
      <c r="B182" s="10" t="s">
        <v>13</v>
      </c>
      <c r="C182" s="27">
        <f>C183</f>
        <v>0</v>
      </c>
      <c r="D182" s="27">
        <f t="shared" ref="D182:E182" si="71">D183</f>
        <v>19821</v>
      </c>
      <c r="E182" s="27">
        <f t="shared" si="71"/>
        <v>19821</v>
      </c>
    </row>
    <row r="183" spans="1:5" x14ac:dyDescent="0.25">
      <c r="A183" s="14" t="s">
        <v>15</v>
      </c>
      <c r="B183" s="10" t="s">
        <v>46</v>
      </c>
      <c r="C183" s="27">
        <f>C184+C185</f>
        <v>0</v>
      </c>
      <c r="D183" s="27">
        <f t="shared" ref="D183:E183" si="72">D184+D185</f>
        <v>19821</v>
      </c>
      <c r="E183" s="27">
        <f t="shared" si="72"/>
        <v>19821</v>
      </c>
    </row>
    <row r="184" spans="1:5" x14ac:dyDescent="0.25">
      <c r="A184" s="15" t="s">
        <v>47</v>
      </c>
      <c r="B184" s="10" t="s">
        <v>48</v>
      </c>
      <c r="C184" s="28">
        <v>0</v>
      </c>
      <c r="D184" s="28">
        <v>17001</v>
      </c>
      <c r="E184" s="28">
        <v>17001</v>
      </c>
    </row>
    <row r="185" spans="1:5" x14ac:dyDescent="0.25">
      <c r="A185" s="15" t="s">
        <v>50</v>
      </c>
      <c r="B185" s="10" t="s">
        <v>51</v>
      </c>
      <c r="C185" s="28">
        <v>0</v>
      </c>
      <c r="D185" s="28">
        <v>2820</v>
      </c>
      <c r="E185" s="28">
        <v>2820</v>
      </c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B198" s="1"/>
    </row>
    <row r="199" spans="1:5" x14ac:dyDescent="0.25">
      <c r="B199" s="1"/>
    </row>
    <row r="200" spans="1:5" x14ac:dyDescent="0.25">
      <c r="B200" s="1"/>
    </row>
    <row r="201" spans="1:5" x14ac:dyDescent="0.25">
      <c r="B201" s="1"/>
    </row>
    <row r="202" spans="1:5" x14ac:dyDescent="0.25">
      <c r="B202" s="1"/>
    </row>
    <row r="203" spans="1:5" x14ac:dyDescent="0.25">
      <c r="B203" s="1"/>
    </row>
    <row r="204" spans="1:5" x14ac:dyDescent="0.25">
      <c r="B204" s="1"/>
    </row>
    <row r="205" spans="1:5" x14ac:dyDescent="0.25">
      <c r="B205" s="1"/>
    </row>
    <row r="206" spans="1:5" x14ac:dyDescent="0.25">
      <c r="B206" s="1"/>
    </row>
    <row r="207" spans="1:5" x14ac:dyDescent="0.25">
      <c r="B207" s="1"/>
    </row>
    <row r="208" spans="1:5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</sheetData>
  <mergeCells count="1">
    <mergeCell ref="A1:B1"/>
  </mergeCells>
  <dataValidations count="1">
    <dataValidation type="whole" allowBlank="1" showInputMessage="1" showErrorMessage="1" errorTitle="GREŠKA" error="U ovo polje je dozvoljen unos samo brojčanih vrijednosti (bez decimala!)" sqref="E44 C44 E49 C49 E52 C52 E59 C54 E54 C59 E77:E79 C77:C79 E84 C84 C152 C99:C101 E106 C106 E111 C111 E115 C115 E136:E138 C136:C138 E140 C140 E145:E147 C145:C147 E150 C150 E152 E99:E101" xr:uid="{8D77ED79-741E-4E64-A767-1955F17C6862}">
      <formula1>0</formula1>
      <formula2>10000000000</formula2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2023-07-19T18:21:45Z</cp:lastPrinted>
  <dcterms:created xsi:type="dcterms:W3CDTF">2022-10-31T10:11:38Z</dcterms:created>
  <dcterms:modified xsi:type="dcterms:W3CDTF">2023-11-28T13:24:23Z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