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D:\Desktop\"/>
    </mc:Choice>
  </mc:AlternateContent>
  <xr:revisionPtr revIDLastSave="0" documentId="13_ncr:1_{4543BDF2-6482-4CA2-9CE8-067474F2F434}"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6905" windowHeight="9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E299" i="9" s="1"/>
  <c r="B299" i="9" s="1"/>
  <c r="F299" i="9"/>
  <c r="H298" i="9"/>
  <c r="E298" i="9" s="1"/>
  <c r="B298" i="9" s="1"/>
  <c r="G298" i="9"/>
  <c r="F298" i="9"/>
  <c r="H297" i="9"/>
  <c r="G297" i="9"/>
  <c r="F297" i="9"/>
  <c r="H296" i="9"/>
  <c r="G296" i="9"/>
  <c r="E296" i="9" s="1"/>
  <c r="B296" i="9" s="1"/>
  <c r="F296" i="9"/>
  <c r="H295" i="9"/>
  <c r="G295" i="9"/>
  <c r="E295" i="9" s="1"/>
  <c r="B295" i="9" s="1"/>
  <c r="F295" i="9"/>
  <c r="H294" i="9"/>
  <c r="E294" i="9" s="1"/>
  <c r="B294" i="9" s="1"/>
  <c r="G294" i="9"/>
  <c r="F294" i="9"/>
  <c r="H293" i="9"/>
  <c r="G293" i="9"/>
  <c r="F293" i="9"/>
  <c r="E293" i="9"/>
  <c r="B293" i="9" s="1"/>
  <c r="H292" i="9"/>
  <c r="G292" i="9"/>
  <c r="F292" i="9"/>
  <c r="H291" i="9"/>
  <c r="G291" i="9"/>
  <c r="F291" i="9"/>
  <c r="F290" i="9"/>
  <c r="F289" i="9"/>
  <c r="H288" i="9"/>
  <c r="G288" i="9"/>
  <c r="E288" i="9" s="1"/>
  <c r="B288" i="9" s="1"/>
  <c r="F288" i="9"/>
  <c r="H287" i="9"/>
  <c r="G287" i="9"/>
  <c r="F287" i="9"/>
  <c r="H286" i="9"/>
  <c r="G286" i="9"/>
  <c r="E286" i="9" s="1"/>
  <c r="B286" i="9" s="1"/>
  <c r="F286" i="9"/>
  <c r="H285" i="9"/>
  <c r="G285" i="9"/>
  <c r="F285" i="9"/>
  <c r="F284" i="9"/>
  <c r="H283" i="9"/>
  <c r="G283" i="9"/>
  <c r="F283" i="9"/>
  <c r="H282" i="9"/>
  <c r="G282" i="9"/>
  <c r="E282" i="9" s="1"/>
  <c r="B282" i="9" s="1"/>
  <c r="F282" i="9"/>
  <c r="H281" i="9"/>
  <c r="E281" i="9" s="1"/>
  <c r="B281" i="9" s="1"/>
  <c r="G281" i="9"/>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s="1"/>
  <c r="B256" i="9" s="1"/>
  <c r="E256" i="9"/>
  <c r="M255" i="9"/>
  <c r="F255" i="9" s="1"/>
  <c r="L255" i="9"/>
  <c r="E255" i="9"/>
  <c r="B255" i="9" s="1"/>
  <c r="M254" i="9"/>
  <c r="L254" i="9"/>
  <c r="F254" i="9"/>
  <c r="E254" i="9"/>
  <c r="B254" i="9" s="1"/>
  <c r="M253" i="9"/>
  <c r="L253" i="9"/>
  <c r="F253" i="9" s="1"/>
  <c r="B253" i="9" s="1"/>
  <c r="E253" i="9"/>
  <c r="M252" i="9"/>
  <c r="L252" i="9"/>
  <c r="F252" i="9" s="1"/>
  <c r="B252" i="9" s="1"/>
  <c r="E252" i="9"/>
  <c r="M251" i="9"/>
  <c r="F251" i="9" s="1"/>
  <c r="L251" i="9"/>
  <c r="E251" i="9"/>
  <c r="M250" i="9"/>
  <c r="L250" i="9"/>
  <c r="F250" i="9"/>
  <c r="E250" i="9"/>
  <c r="B250" i="9" s="1"/>
  <c r="M249" i="9"/>
  <c r="L249" i="9"/>
  <c r="F249" i="9" s="1"/>
  <c r="B249" i="9" s="1"/>
  <c r="E249" i="9"/>
  <c r="M248" i="9"/>
  <c r="L248" i="9"/>
  <c r="F248" i="9" s="1"/>
  <c r="B248" i="9" s="1"/>
  <c r="E248" i="9"/>
  <c r="M247" i="9"/>
  <c r="F247" i="9" s="1"/>
  <c r="L247" i="9"/>
  <c r="E247" i="9"/>
  <c r="M246" i="9"/>
  <c r="L246" i="9"/>
  <c r="F246" i="9"/>
  <c r="E246" i="9"/>
  <c r="B246" i="9" s="1"/>
  <c r="M245" i="9"/>
  <c r="L245" i="9"/>
  <c r="F245" i="9" s="1"/>
  <c r="B245" i="9" s="1"/>
  <c r="E245" i="9"/>
  <c r="M244" i="9"/>
  <c r="L244" i="9"/>
  <c r="F244" i="9" s="1"/>
  <c r="B244" i="9" s="1"/>
  <c r="E244" i="9"/>
  <c r="M243" i="9"/>
  <c r="F243" i="9" s="1"/>
  <c r="L243" i="9"/>
  <c r="E243" i="9"/>
  <c r="B243" i="9" s="1"/>
  <c r="M242" i="9"/>
  <c r="L242" i="9"/>
  <c r="F242" i="9"/>
  <c r="E242" i="9"/>
  <c r="B242" i="9" s="1"/>
  <c r="M241" i="9"/>
  <c r="L241" i="9"/>
  <c r="F241" i="9" s="1"/>
  <c r="B241" i="9" s="1"/>
  <c r="E241" i="9"/>
  <c r="M240" i="9"/>
  <c r="L240" i="9"/>
  <c r="F240" i="9" s="1"/>
  <c r="B240" i="9" s="1"/>
  <c r="E240" i="9"/>
  <c r="M239" i="9"/>
  <c r="F239" i="9" s="1"/>
  <c r="L239" i="9"/>
  <c r="E239" i="9"/>
  <c r="B239" i="9" s="1"/>
  <c r="M238" i="9"/>
  <c r="L238" i="9"/>
  <c r="F238" i="9"/>
  <c r="E238" i="9"/>
  <c r="B238" i="9" s="1"/>
  <c r="M237" i="9"/>
  <c r="L237" i="9"/>
  <c r="F237" i="9" s="1"/>
  <c r="B237" i="9" s="1"/>
  <c r="E237" i="9"/>
  <c r="M236" i="9"/>
  <c r="L236" i="9"/>
  <c r="F236" i="9" s="1"/>
  <c r="B236" i="9" s="1"/>
  <c r="E236" i="9"/>
  <c r="M235" i="9"/>
  <c r="F235" i="9" s="1"/>
  <c r="L235" i="9"/>
  <c r="E235" i="9"/>
  <c r="M234" i="9"/>
  <c r="L234" i="9"/>
  <c r="F234" i="9"/>
  <c r="E234" i="9"/>
  <c r="B234" i="9" s="1"/>
  <c r="M233" i="9"/>
  <c r="L233" i="9"/>
  <c r="F233" i="9" s="1"/>
  <c r="B233" i="9" s="1"/>
  <c r="E233" i="9"/>
  <c r="M232" i="9"/>
  <c r="L232" i="9"/>
  <c r="F232" i="9" s="1"/>
  <c r="B232" i="9" s="1"/>
  <c r="E232" i="9"/>
  <c r="M231" i="9"/>
  <c r="F231" i="9" s="1"/>
  <c r="L231" i="9"/>
  <c r="E231" i="9"/>
  <c r="M230" i="9"/>
  <c r="L230" i="9"/>
  <c r="F230" i="9"/>
  <c r="E230" i="9"/>
  <c r="B230" i="9" s="1"/>
  <c r="M229" i="9"/>
  <c r="L229" i="9"/>
  <c r="F229" i="9" s="1"/>
  <c r="B229" i="9" s="1"/>
  <c r="E229" i="9"/>
  <c r="M228" i="9"/>
  <c r="L228" i="9"/>
  <c r="F228" i="9" s="1"/>
  <c r="B228" i="9" s="1"/>
  <c r="E228" i="9"/>
  <c r="M227" i="9"/>
  <c r="F227" i="9" s="1"/>
  <c r="L227" i="9"/>
  <c r="E227" i="9"/>
  <c r="B227" i="9" s="1"/>
  <c r="M226" i="9"/>
  <c r="F226" i="9" s="1"/>
  <c r="L226" i="9"/>
  <c r="E226" i="9"/>
  <c r="M225" i="9"/>
  <c r="L225" i="9"/>
  <c r="F225" i="9" s="1"/>
  <c r="B225" i="9" s="1"/>
  <c r="E225" i="9"/>
  <c r="M224" i="9"/>
  <c r="L224" i="9"/>
  <c r="F224" i="9" s="1"/>
  <c r="B224" i="9" s="1"/>
  <c r="E224" i="9"/>
  <c r="M223" i="9"/>
  <c r="F223" i="9" s="1"/>
  <c r="L223" i="9"/>
  <c r="E223" i="9"/>
  <c r="M222" i="9"/>
  <c r="L222" i="9"/>
  <c r="F222" i="9"/>
  <c r="E222" i="9"/>
  <c r="B222" i="9" s="1"/>
  <c r="M221" i="9"/>
  <c r="L221" i="9"/>
  <c r="E221" i="9"/>
  <c r="M220" i="9"/>
  <c r="L220" i="9"/>
  <c r="E220" i="9"/>
  <c r="M219" i="9"/>
  <c r="F219" i="9" s="1"/>
  <c r="L219" i="9"/>
  <c r="E219" i="9"/>
  <c r="M218" i="9"/>
  <c r="F218" i="9" s="1"/>
  <c r="L218" i="9"/>
  <c r="E218" i="9"/>
  <c r="M217" i="9"/>
  <c r="L217" i="9"/>
  <c r="E217" i="9"/>
  <c r="M216" i="9"/>
  <c r="L216" i="9"/>
  <c r="F216" i="9" s="1"/>
  <c r="B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F77" i="9"/>
  <c r="H76" i="9"/>
  <c r="G76" i="9"/>
  <c r="F76" i="9"/>
  <c r="H75" i="9"/>
  <c r="E75" i="9" s="1"/>
  <c r="B75" i="9" s="1"/>
  <c r="G75" i="9"/>
  <c r="F75" i="9"/>
  <c r="H74" i="9"/>
  <c r="G74" i="9"/>
  <c r="F74" i="9"/>
  <c r="E74" i="9"/>
  <c r="B74" i="9" s="1"/>
  <c r="H73" i="9"/>
  <c r="G73" i="9"/>
  <c r="E73" i="9" s="1"/>
  <c r="B73" i="9" s="1"/>
  <c r="F73" i="9"/>
  <c r="H72" i="9"/>
  <c r="G72" i="9"/>
  <c r="F72" i="9"/>
  <c r="H71" i="9"/>
  <c r="G71" i="9"/>
  <c r="E71" i="9" s="1"/>
  <c r="B71" i="9" s="1"/>
  <c r="F71" i="9"/>
  <c r="H70" i="9"/>
  <c r="E70" i="9" s="1"/>
  <c r="B70" i="9" s="1"/>
  <c r="G70" i="9"/>
  <c r="F70" i="9"/>
  <c r="H69" i="9"/>
  <c r="E69" i="9" s="1"/>
  <c r="B69" i="9" s="1"/>
  <c r="G69" i="9"/>
  <c r="F69" i="9"/>
  <c r="H68" i="9"/>
  <c r="G68" i="9"/>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G47" i="9"/>
  <c r="F47" i="9"/>
  <c r="H46" i="9"/>
  <c r="G46" i="9"/>
  <c r="F46" i="9"/>
  <c r="E46" i="9"/>
  <c r="B46" i="9" s="1"/>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E37" i="9" s="1"/>
  <c r="B37" i="9" s="1"/>
  <c r="G37" i="9"/>
  <c r="F37" i="9"/>
  <c r="H36" i="9"/>
  <c r="G36" i="9"/>
  <c r="E36" i="9" s="1"/>
  <c r="B36" i="9" s="1"/>
  <c r="F36" i="9"/>
  <c r="H35" i="9"/>
  <c r="G35" i="9"/>
  <c r="E35" i="9" s="1"/>
  <c r="B35" i="9" s="1"/>
  <c r="F35" i="9"/>
  <c r="H34" i="9"/>
  <c r="G34" i="9"/>
  <c r="F34" i="9"/>
  <c r="E34" i="9"/>
  <c r="B34" i="9" s="1"/>
  <c r="H33" i="9"/>
  <c r="G33" i="9"/>
  <c r="F33" i="9"/>
  <c r="H32" i="9"/>
  <c r="G32" i="9"/>
  <c r="E32" i="9" s="1"/>
  <c r="B32" i="9" s="1"/>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E23" i="9" s="1"/>
  <c r="B23" i="9" s="1"/>
  <c r="F23" i="9"/>
  <c r="H22" i="9"/>
  <c r="G22" i="9"/>
  <c r="F22" i="9"/>
  <c r="E22" i="9"/>
  <c r="B22" i="9" s="1"/>
  <c r="F21" i="9"/>
  <c r="F4" i="9"/>
  <c r="O3" i="9"/>
  <c r="G275" i="9" s="1"/>
  <c r="E275" i="9" s="1"/>
  <c r="B275" i="9" s="1"/>
  <c r="I3" i="9"/>
  <c r="H3" i="9"/>
  <c r="G3" i="9"/>
  <c r="D101" i="8"/>
  <c r="D95" i="8"/>
  <c r="D90" i="8"/>
  <c r="D85" i="8"/>
  <c r="D80" i="8"/>
  <c r="D75" i="8"/>
  <c r="D70" i="8"/>
  <c r="D65" i="8"/>
  <c r="D60" i="8"/>
  <c r="D55" i="8"/>
  <c r="D50" i="8"/>
  <c r="D44" i="8"/>
  <c r="D36" i="8"/>
  <c r="D26" i="8"/>
  <c r="D24" i="8" s="1"/>
  <c r="C1499" i="1" s="1"/>
  <c r="D18" i="8"/>
  <c r="D8" i="8"/>
  <c r="D6" i="8" s="1"/>
  <c r="C1481" i="1" s="1"/>
  <c r="G1481" i="1" s="1"/>
  <c r="E44" i="7"/>
  <c r="D44" i="7"/>
  <c r="E39" i="7"/>
  <c r="D39" i="7"/>
  <c r="D38" i="7" s="1"/>
  <c r="E38" i="7"/>
  <c r="E30" i="7"/>
  <c r="D30" i="7"/>
  <c r="D22" i="7" s="1"/>
  <c r="E23" i="7"/>
  <c r="E22" i="7" s="1"/>
  <c r="D23" i="7"/>
  <c r="E14" i="7"/>
  <c r="E6" i="7" s="1"/>
  <c r="D14" i="7"/>
  <c r="E7" i="7"/>
  <c r="D7" i="7"/>
  <c r="D6" i="7" s="1"/>
  <c r="F140" i="6"/>
  <c r="F139" i="6"/>
  <c r="F138" i="6"/>
  <c r="F137" i="6"/>
  <c r="F136" i="6"/>
  <c r="F135" i="6"/>
  <c r="F134" i="6"/>
  <c r="F133" i="6"/>
  <c r="F132" i="6"/>
  <c r="F131" i="6"/>
  <c r="E130" i="6"/>
  <c r="D130" i="6"/>
  <c r="E129" i="6"/>
  <c r="F128" i="6"/>
  <c r="F127" i="6"/>
  <c r="F126" i="6"/>
  <c r="F125" i="6"/>
  <c r="F124" i="6"/>
  <c r="F123" i="6"/>
  <c r="E122" i="6"/>
  <c r="E114" i="6" s="1"/>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246" i="5"/>
  <c r="D245" i="5"/>
  <c r="F244" i="5"/>
  <c r="F243" i="5"/>
  <c r="E242" i="5"/>
  <c r="D242" i="5"/>
  <c r="F241" i="5"/>
  <c r="F240" i="5"/>
  <c r="E239" i="5"/>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E625" i="4" s="1"/>
  <c r="E528"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F478" i="4"/>
  <c r="E478" i="4"/>
  <c r="E472" i="4" s="1"/>
  <c r="D478" i="4"/>
  <c r="F477" i="4"/>
  <c r="F476" i="4"/>
  <c r="F475" i="4"/>
  <c r="F474" i="4"/>
  <c r="E473" i="4"/>
  <c r="D473" i="4"/>
  <c r="F471" i="4"/>
  <c r="F470" i="4"/>
  <c r="E469" i="4"/>
  <c r="D469" i="4"/>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F418" i="4" s="1"/>
  <c r="D418" i="4"/>
  <c r="F417" i="4"/>
  <c r="E417" i="4"/>
  <c r="D417" i="4"/>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c r="F262" i="4"/>
  <c r="F261" i="4"/>
  <c r="F260" i="4"/>
  <c r="E259" i="4"/>
  <c r="D259" i="4"/>
  <c r="F259" i="4" s="1"/>
  <c r="F258" i="4"/>
  <c r="F257" i="4"/>
  <c r="F256" i="4"/>
  <c r="F255" i="4"/>
  <c r="F254" i="4"/>
  <c r="E253" i="4"/>
  <c r="D253" i="4"/>
  <c r="E252" i="4"/>
  <c r="F251" i="4"/>
  <c r="F250" i="4"/>
  <c r="F249" i="4"/>
  <c r="F248" i="4"/>
  <c r="E247" i="4"/>
  <c r="F247" i="4"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8" i="4"/>
  <c r="F137" i="4"/>
  <c r="F136" i="4"/>
  <c r="F135" i="4"/>
  <c r="E134" i="4"/>
  <c r="E133" i="4" s="1"/>
  <c r="F133" i="4" s="1"/>
  <c r="D134" i="4"/>
  <c r="D133" i="4"/>
  <c r="F132" i="4"/>
  <c r="F131" i="4"/>
  <c r="F130" i="4"/>
  <c r="F129" i="4"/>
  <c r="E128" i="4"/>
  <c r="D128" i="4"/>
  <c r="F127" i="4"/>
  <c r="F126" i="4"/>
  <c r="E125" i="4"/>
  <c r="F125" i="4" s="1"/>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F81" i="4"/>
  <c r="F80" i="4"/>
  <c r="F79" i="4"/>
  <c r="F78" i="4"/>
  <c r="E77" i="4"/>
  <c r="F77" i="4" s="1"/>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3" i="4"/>
  <c r="F52"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C1576" i="1"/>
  <c r="H1576" i="1" s="1"/>
  <c r="G1575" i="1"/>
  <c r="C1575" i="1"/>
  <c r="H1575" i="1" s="1"/>
  <c r="G1574" i="1"/>
  <c r="C1574" i="1"/>
  <c r="H1574" i="1" s="1"/>
  <c r="H1573" i="1"/>
  <c r="C1573" i="1"/>
  <c r="G1573" i="1" s="1"/>
  <c r="H1572" i="1"/>
  <c r="G1572" i="1"/>
  <c r="C1572" i="1"/>
  <c r="H1571" i="1"/>
  <c r="G1571" i="1"/>
  <c r="C1571" i="1"/>
  <c r="G1570" i="1"/>
  <c r="C1570" i="1"/>
  <c r="H1570" i="1" s="1"/>
  <c r="H1569" i="1"/>
  <c r="C1569" i="1"/>
  <c r="G1569" i="1" s="1"/>
  <c r="H1568" i="1"/>
  <c r="G1568" i="1"/>
  <c r="C1568" i="1"/>
  <c r="G1567" i="1"/>
  <c r="C1567" i="1"/>
  <c r="H1567" i="1" s="1"/>
  <c r="G1566" i="1"/>
  <c r="C1566" i="1"/>
  <c r="H1566" i="1" s="1"/>
  <c r="H1565" i="1"/>
  <c r="C1565" i="1"/>
  <c r="G1565" i="1" s="1"/>
  <c r="H1564" i="1"/>
  <c r="G1564" i="1"/>
  <c r="C1564" i="1"/>
  <c r="H1563" i="1"/>
  <c r="G1563" i="1"/>
  <c r="C1563" i="1"/>
  <c r="G1562" i="1"/>
  <c r="C1562" i="1"/>
  <c r="H1562" i="1" s="1"/>
  <c r="H1561" i="1"/>
  <c r="C1561" i="1"/>
  <c r="G1561" i="1" s="1"/>
  <c r="H1560" i="1"/>
  <c r="G1560" i="1"/>
  <c r="C1560" i="1"/>
  <c r="G1559" i="1"/>
  <c r="C1559" i="1"/>
  <c r="H1559" i="1" s="1"/>
  <c r="G1558" i="1"/>
  <c r="C1558" i="1"/>
  <c r="H1558" i="1" s="1"/>
  <c r="H1557" i="1"/>
  <c r="C1557" i="1"/>
  <c r="G1557" i="1" s="1"/>
  <c r="H1556" i="1"/>
  <c r="G1556" i="1"/>
  <c r="C1556" i="1"/>
  <c r="H1555" i="1"/>
  <c r="G1555" i="1"/>
  <c r="C1555" i="1"/>
  <c r="G1554" i="1"/>
  <c r="C1554" i="1"/>
  <c r="H1554" i="1" s="1"/>
  <c r="H1553" i="1"/>
  <c r="C1553" i="1"/>
  <c r="G1553" i="1" s="1"/>
  <c r="H1552" i="1"/>
  <c r="G1552" i="1"/>
  <c r="C1552" i="1"/>
  <c r="G1551" i="1"/>
  <c r="C1551" i="1"/>
  <c r="H1551" i="1" s="1"/>
  <c r="G1550" i="1"/>
  <c r="C1550" i="1"/>
  <c r="H1550" i="1" s="1"/>
  <c r="H1549" i="1"/>
  <c r="C1549" i="1"/>
  <c r="G1549" i="1" s="1"/>
  <c r="H1548" i="1"/>
  <c r="G1548" i="1"/>
  <c r="C1548" i="1"/>
  <c r="H1547" i="1"/>
  <c r="G1547" i="1"/>
  <c r="C1547" i="1"/>
  <c r="G1546" i="1"/>
  <c r="C1546" i="1"/>
  <c r="H1546" i="1" s="1"/>
  <c r="H1545" i="1"/>
  <c r="C1545" i="1"/>
  <c r="G1545" i="1" s="1"/>
  <c r="H1544" i="1"/>
  <c r="G1544" i="1"/>
  <c r="C1544" i="1"/>
  <c r="G1543" i="1"/>
  <c r="C1543" i="1"/>
  <c r="H1543" i="1" s="1"/>
  <c r="G1542" i="1"/>
  <c r="C1542" i="1"/>
  <c r="H1542" i="1" s="1"/>
  <c r="H1541" i="1"/>
  <c r="C1541" i="1"/>
  <c r="G1541" i="1" s="1"/>
  <c r="H1540" i="1"/>
  <c r="G1540" i="1"/>
  <c r="C1540" i="1"/>
  <c r="H1539" i="1"/>
  <c r="G1539" i="1"/>
  <c r="C1539" i="1"/>
  <c r="G1538" i="1"/>
  <c r="C1538" i="1"/>
  <c r="H1538" i="1" s="1"/>
  <c r="H1537" i="1"/>
  <c r="C1537" i="1"/>
  <c r="G1537" i="1" s="1"/>
  <c r="H1536" i="1"/>
  <c r="G1536" i="1"/>
  <c r="C1536" i="1"/>
  <c r="G1535" i="1"/>
  <c r="C1535" i="1"/>
  <c r="H1535" i="1" s="1"/>
  <c r="G1534" i="1"/>
  <c r="C1534" i="1"/>
  <c r="H1534" i="1" s="1"/>
  <c r="H1533" i="1"/>
  <c r="C1533" i="1"/>
  <c r="G1533" i="1" s="1"/>
  <c r="H1532" i="1"/>
  <c r="G1532" i="1"/>
  <c r="C1532" i="1"/>
  <c r="H1531" i="1"/>
  <c r="G1531" i="1"/>
  <c r="C1531" i="1"/>
  <c r="G1530" i="1"/>
  <c r="C1530" i="1"/>
  <c r="H1530" i="1" s="1"/>
  <c r="H1529" i="1"/>
  <c r="C1529" i="1"/>
  <c r="G1529" i="1" s="1"/>
  <c r="H1528" i="1"/>
  <c r="G1528" i="1"/>
  <c r="C1528" i="1"/>
  <c r="G1527" i="1"/>
  <c r="C1527" i="1"/>
  <c r="H1527" i="1" s="1"/>
  <c r="G1526" i="1"/>
  <c r="C1526" i="1"/>
  <c r="H1526" i="1" s="1"/>
  <c r="H1525" i="1"/>
  <c r="C1525" i="1"/>
  <c r="G1525" i="1" s="1"/>
  <c r="H1523" i="1"/>
  <c r="C1523" i="1"/>
  <c r="G1523" i="1" s="1"/>
  <c r="C1522" i="1"/>
  <c r="C1521" i="1"/>
  <c r="G1521" i="1" s="1"/>
  <c r="H1520" i="1"/>
  <c r="G1520" i="1"/>
  <c r="C1520" i="1"/>
  <c r="H1516" i="1"/>
  <c r="G1516" i="1"/>
  <c r="C1516" i="1"/>
  <c r="H1515" i="1"/>
  <c r="C1515" i="1"/>
  <c r="G1515" i="1" s="1"/>
  <c r="C1514" i="1"/>
  <c r="C1513" i="1"/>
  <c r="G1513" i="1" s="1"/>
  <c r="H1512" i="1"/>
  <c r="G1512" i="1"/>
  <c r="C1512" i="1"/>
  <c r="C1511" i="1"/>
  <c r="C1510" i="1"/>
  <c r="H1510" i="1" s="1"/>
  <c r="C1509" i="1"/>
  <c r="H1508" i="1"/>
  <c r="G1508" i="1"/>
  <c r="C1508" i="1"/>
  <c r="C1507" i="1"/>
  <c r="G1507" i="1" s="1"/>
  <c r="C1506" i="1"/>
  <c r="C1505" i="1"/>
  <c r="G1505" i="1" s="1"/>
  <c r="C1504" i="1"/>
  <c r="H1504" i="1" s="1"/>
  <c r="C1503" i="1"/>
  <c r="C1502" i="1"/>
  <c r="H1502" i="1" s="1"/>
  <c r="C1501" i="1"/>
  <c r="H1500" i="1"/>
  <c r="G1500" i="1"/>
  <c r="C1500" i="1"/>
  <c r="C1498" i="1"/>
  <c r="C1497" i="1"/>
  <c r="G1497" i="1" s="1"/>
  <c r="H1496" i="1"/>
  <c r="G1496" i="1"/>
  <c r="C1496" i="1"/>
  <c r="C1495" i="1"/>
  <c r="C1494" i="1"/>
  <c r="H1494" i="1" s="1"/>
  <c r="C1493" i="1"/>
  <c r="H1492" i="1"/>
  <c r="C1492" i="1"/>
  <c r="G1492" i="1" s="1"/>
  <c r="C1491" i="1"/>
  <c r="G1491" i="1" s="1"/>
  <c r="C1490" i="1"/>
  <c r="C1489" i="1"/>
  <c r="G1489" i="1" s="1"/>
  <c r="H1488" i="1"/>
  <c r="G1488" i="1"/>
  <c r="C1488" i="1"/>
  <c r="C1487" i="1"/>
  <c r="C1486" i="1"/>
  <c r="H1486" i="1" s="1"/>
  <c r="C1485" i="1"/>
  <c r="G1484" i="1"/>
  <c r="C1484" i="1"/>
  <c r="H1484" i="1" s="1"/>
  <c r="C1482" i="1"/>
  <c r="C1480" i="1"/>
  <c r="H1480" i="1" s="1"/>
  <c r="H1479" i="1"/>
  <c r="D1479" i="1"/>
  <c r="C1479" i="1"/>
  <c r="G1479" i="1" s="1"/>
  <c r="I1479" i="1" s="1"/>
  <c r="H1478" i="1"/>
  <c r="D1478" i="1"/>
  <c r="G1478" i="1" s="1"/>
  <c r="I1478" i="1" s="1"/>
  <c r="C1478" i="1"/>
  <c r="J1477" i="1"/>
  <c r="D1477" i="1"/>
  <c r="C1477" i="1"/>
  <c r="D1476" i="1"/>
  <c r="C1476" i="1"/>
  <c r="D1475" i="1"/>
  <c r="C1475" i="1"/>
  <c r="J1474" i="1"/>
  <c r="H1474" i="1"/>
  <c r="D1474" i="1"/>
  <c r="C1474" i="1"/>
  <c r="G1474" i="1" s="1"/>
  <c r="D1473" i="1"/>
  <c r="C1473" i="1"/>
  <c r="J1472" i="1"/>
  <c r="H1472" i="1"/>
  <c r="D1472" i="1"/>
  <c r="C1472" i="1"/>
  <c r="G1472" i="1" s="1"/>
  <c r="D1471" i="1"/>
  <c r="C1471" i="1"/>
  <c r="D1470" i="1"/>
  <c r="G1470" i="1" s="1"/>
  <c r="C1470" i="1"/>
  <c r="H1469" i="1"/>
  <c r="D1469" i="1"/>
  <c r="G1469" i="1" s="1"/>
  <c r="C1469" i="1"/>
  <c r="J1468" i="1"/>
  <c r="H1468" i="1"/>
  <c r="D1468" i="1"/>
  <c r="C1468" i="1"/>
  <c r="G1468" i="1" s="1"/>
  <c r="D1467" i="1"/>
  <c r="C1467" i="1"/>
  <c r="J1466" i="1"/>
  <c r="H1466" i="1"/>
  <c r="D1466" i="1"/>
  <c r="C1466" i="1"/>
  <c r="G1466" i="1" s="1"/>
  <c r="D1465" i="1"/>
  <c r="C1465" i="1"/>
  <c r="D1464" i="1"/>
  <c r="C1464" i="1"/>
  <c r="D1463" i="1"/>
  <c r="C1463" i="1"/>
  <c r="J1462" i="1"/>
  <c r="D1462" i="1"/>
  <c r="C1462" i="1"/>
  <c r="G1462" i="1" s="1"/>
  <c r="D1461" i="1"/>
  <c r="H1461" i="1" s="1"/>
  <c r="C1461" i="1"/>
  <c r="J1460" i="1"/>
  <c r="H1460" i="1"/>
  <c r="G1460" i="1"/>
  <c r="I1460" i="1" s="1"/>
  <c r="D1460" i="1"/>
  <c r="C1460" i="1"/>
  <c r="D1459" i="1"/>
  <c r="C1459" i="1"/>
  <c r="J1458" i="1"/>
  <c r="G1458" i="1"/>
  <c r="D1458" i="1"/>
  <c r="H1458" i="1" s="1"/>
  <c r="C1458" i="1"/>
  <c r="D1457" i="1"/>
  <c r="H1457" i="1" s="1"/>
  <c r="C1457" i="1"/>
  <c r="J1456" i="1"/>
  <c r="H1456" i="1"/>
  <c r="G1456" i="1"/>
  <c r="D1456" i="1"/>
  <c r="C1456" i="1"/>
  <c r="D1455" i="1"/>
  <c r="C1455" i="1"/>
  <c r="H1455" i="1" s="1"/>
  <c r="D1454" i="1"/>
  <c r="C1454" i="1"/>
  <c r="G1454" i="1" s="1"/>
  <c r="D1453" i="1"/>
  <c r="H1453" i="1" s="1"/>
  <c r="C1453" i="1"/>
  <c r="J1452" i="1"/>
  <c r="H1452" i="1"/>
  <c r="G1452" i="1"/>
  <c r="I1452" i="1" s="1"/>
  <c r="D1452" i="1"/>
  <c r="C1452" i="1"/>
  <c r="D1451" i="1"/>
  <c r="C1451" i="1"/>
  <c r="J1450" i="1"/>
  <c r="G1450" i="1"/>
  <c r="D1450" i="1"/>
  <c r="H1450" i="1" s="1"/>
  <c r="C1450" i="1"/>
  <c r="D1449" i="1"/>
  <c r="H1449" i="1" s="1"/>
  <c r="C1449" i="1"/>
  <c r="D1448" i="1"/>
  <c r="J1448" i="1" s="1"/>
  <c r="C1448" i="1"/>
  <c r="G1448" i="1" s="1"/>
  <c r="D1447" i="1"/>
  <c r="G1447" i="1" s="1"/>
  <c r="C1447" i="1"/>
  <c r="D1446" i="1"/>
  <c r="J1446" i="1" s="1"/>
  <c r="C1446" i="1"/>
  <c r="G1446" i="1" s="1"/>
  <c r="D1445" i="1"/>
  <c r="C1445" i="1"/>
  <c r="D1444" i="1"/>
  <c r="C1444" i="1"/>
  <c r="D1443" i="1"/>
  <c r="C1443" i="1"/>
  <c r="D1442" i="1"/>
  <c r="C1442" i="1"/>
  <c r="D1441" i="1"/>
  <c r="C1441" i="1"/>
  <c r="D1440" i="1"/>
  <c r="C1440" i="1"/>
  <c r="D1439" i="1"/>
  <c r="C1439" i="1"/>
  <c r="D1438" i="1"/>
  <c r="C1438" i="1"/>
  <c r="H1438" i="1" s="1"/>
  <c r="C1437" i="1"/>
  <c r="G1434" i="1"/>
  <c r="D1434" i="1"/>
  <c r="C1434" i="1"/>
  <c r="H1434" i="1" s="1"/>
  <c r="G1433" i="1"/>
  <c r="D1433" i="1"/>
  <c r="C1433" i="1"/>
  <c r="H1433" i="1" s="1"/>
  <c r="D1432" i="1"/>
  <c r="C1432" i="1"/>
  <c r="D1431" i="1"/>
  <c r="C1431" i="1"/>
  <c r="H1431" i="1" s="1"/>
  <c r="G1430" i="1"/>
  <c r="D1430" i="1"/>
  <c r="C1430" i="1"/>
  <c r="H1430" i="1" s="1"/>
  <c r="G1429" i="1"/>
  <c r="D1429" i="1"/>
  <c r="C1429" i="1"/>
  <c r="H1429" i="1" s="1"/>
  <c r="D1428" i="1"/>
  <c r="C1428" i="1"/>
  <c r="D1427" i="1"/>
  <c r="C1427" i="1"/>
  <c r="H1427" i="1" s="1"/>
  <c r="G1426" i="1"/>
  <c r="D1426" i="1"/>
  <c r="C1426" i="1"/>
  <c r="H1426" i="1" s="1"/>
  <c r="G1425" i="1"/>
  <c r="D1425" i="1"/>
  <c r="C1425" i="1"/>
  <c r="H1425" i="1" s="1"/>
  <c r="D1424" i="1"/>
  <c r="C1424" i="1"/>
  <c r="D1423" i="1"/>
  <c r="G1422" i="1"/>
  <c r="D1422" i="1"/>
  <c r="C1422" i="1"/>
  <c r="H1422" i="1" s="1"/>
  <c r="G1421" i="1"/>
  <c r="D1421" i="1"/>
  <c r="C1421" i="1"/>
  <c r="H1421" i="1" s="1"/>
  <c r="D1420" i="1"/>
  <c r="C1420" i="1"/>
  <c r="D1419" i="1"/>
  <c r="C1419" i="1"/>
  <c r="H1419" i="1" s="1"/>
  <c r="D1418" i="1"/>
  <c r="G1418" i="1" s="1"/>
  <c r="C1418" i="1"/>
  <c r="D1417" i="1"/>
  <c r="C1417" i="1"/>
  <c r="H1417" i="1" s="1"/>
  <c r="D1416" i="1"/>
  <c r="C1416" i="1"/>
  <c r="D1415" i="1"/>
  <c r="C1415" i="1"/>
  <c r="H1415" i="1" s="1"/>
  <c r="G1414" i="1"/>
  <c r="D1414" i="1"/>
  <c r="C1414" i="1"/>
  <c r="H1414" i="1" s="1"/>
  <c r="G1413" i="1"/>
  <c r="D1413" i="1"/>
  <c r="C1413" i="1"/>
  <c r="H1413" i="1" s="1"/>
  <c r="D1412" i="1"/>
  <c r="C1412" i="1"/>
  <c r="D1411" i="1"/>
  <c r="C1411" i="1"/>
  <c r="H1411" i="1" s="1"/>
  <c r="G1410" i="1"/>
  <c r="D1410" i="1"/>
  <c r="C1410" i="1"/>
  <c r="H1410" i="1" s="1"/>
  <c r="G1409" i="1"/>
  <c r="D1409" i="1"/>
  <c r="C1409" i="1"/>
  <c r="H1409" i="1" s="1"/>
  <c r="D1407" i="1"/>
  <c r="C1407" i="1"/>
  <c r="H1407" i="1" s="1"/>
  <c r="G1406" i="1"/>
  <c r="D1406" i="1"/>
  <c r="C1406" i="1"/>
  <c r="H1406" i="1" s="1"/>
  <c r="G1405" i="1"/>
  <c r="D1405" i="1"/>
  <c r="C1405" i="1"/>
  <c r="H1405" i="1" s="1"/>
  <c r="D1404" i="1"/>
  <c r="C1404" i="1"/>
  <c r="D1403" i="1"/>
  <c r="C1403" i="1"/>
  <c r="H1403" i="1" s="1"/>
  <c r="G1402" i="1"/>
  <c r="D1402" i="1"/>
  <c r="C1402" i="1"/>
  <c r="H1402" i="1" s="1"/>
  <c r="G1401" i="1"/>
  <c r="D1401" i="1"/>
  <c r="C1401" i="1"/>
  <c r="H1401" i="1" s="1"/>
  <c r="D1400" i="1"/>
  <c r="C1400" i="1"/>
  <c r="D1399" i="1"/>
  <c r="C1399" i="1"/>
  <c r="H1399" i="1" s="1"/>
  <c r="G1398" i="1"/>
  <c r="D1398" i="1"/>
  <c r="C1398" i="1"/>
  <c r="H1398" i="1" s="1"/>
  <c r="G1397" i="1"/>
  <c r="D1397" i="1"/>
  <c r="C1397" i="1"/>
  <c r="H1397" i="1" s="1"/>
  <c r="D1396" i="1"/>
  <c r="C1396" i="1"/>
  <c r="D1395" i="1"/>
  <c r="C1395" i="1"/>
  <c r="H1395" i="1" s="1"/>
  <c r="G1394" i="1"/>
  <c r="D1394" i="1"/>
  <c r="C1394" i="1"/>
  <c r="H1394" i="1" s="1"/>
  <c r="G1393" i="1"/>
  <c r="D1393" i="1"/>
  <c r="C1393" i="1"/>
  <c r="H1393" i="1" s="1"/>
  <c r="D1392" i="1"/>
  <c r="C1392" i="1"/>
  <c r="D1391" i="1"/>
  <c r="C1391" i="1"/>
  <c r="H1391" i="1" s="1"/>
  <c r="G1390" i="1"/>
  <c r="D1390" i="1"/>
  <c r="C1390" i="1"/>
  <c r="H1390" i="1" s="1"/>
  <c r="D1389" i="1"/>
  <c r="G1389" i="1" s="1"/>
  <c r="C1389" i="1"/>
  <c r="D1388" i="1"/>
  <c r="C1388" i="1"/>
  <c r="D1387" i="1"/>
  <c r="C1387" i="1"/>
  <c r="H1387" i="1" s="1"/>
  <c r="G1386" i="1"/>
  <c r="D1386" i="1"/>
  <c r="C1386" i="1"/>
  <c r="H1386" i="1" s="1"/>
  <c r="D1385" i="1"/>
  <c r="G1385" i="1" s="1"/>
  <c r="C1385" i="1"/>
  <c r="D1384" i="1"/>
  <c r="C1384" i="1"/>
  <c r="D1383" i="1"/>
  <c r="C1383" i="1"/>
  <c r="H1383" i="1" s="1"/>
  <c r="G1382" i="1"/>
  <c r="D1382" i="1"/>
  <c r="C1382" i="1"/>
  <c r="H1382" i="1" s="1"/>
  <c r="D1381" i="1"/>
  <c r="G1381" i="1" s="1"/>
  <c r="C1381" i="1"/>
  <c r="D1380" i="1"/>
  <c r="C1380" i="1"/>
  <c r="D1379" i="1"/>
  <c r="C1379" i="1"/>
  <c r="H1379" i="1" s="1"/>
  <c r="G1378" i="1"/>
  <c r="D1378" i="1"/>
  <c r="C1378" i="1"/>
  <c r="H1378" i="1" s="1"/>
  <c r="D1377" i="1"/>
  <c r="G1377" i="1" s="1"/>
  <c r="C1377" i="1"/>
  <c r="D1376" i="1"/>
  <c r="C1376" i="1"/>
  <c r="D1375" i="1"/>
  <c r="C1375" i="1"/>
  <c r="H1375" i="1" s="1"/>
  <c r="G1374" i="1"/>
  <c r="D1374" i="1"/>
  <c r="C1374" i="1"/>
  <c r="H1374" i="1" s="1"/>
  <c r="D1373" i="1"/>
  <c r="G1373" i="1" s="1"/>
  <c r="C1373" i="1"/>
  <c r="D1372" i="1"/>
  <c r="C1372" i="1"/>
  <c r="D1371" i="1"/>
  <c r="C1371" i="1"/>
  <c r="H1371" i="1" s="1"/>
  <c r="G1370" i="1"/>
  <c r="D1370" i="1"/>
  <c r="C1370" i="1"/>
  <c r="H1370" i="1" s="1"/>
  <c r="D1369" i="1"/>
  <c r="G1369" i="1" s="1"/>
  <c r="C1369" i="1"/>
  <c r="D1368" i="1"/>
  <c r="C1368" i="1"/>
  <c r="D1367" i="1"/>
  <c r="C1367" i="1"/>
  <c r="H1367" i="1" s="1"/>
  <c r="G1366" i="1"/>
  <c r="D1366" i="1"/>
  <c r="C1366" i="1"/>
  <c r="H1366" i="1" s="1"/>
  <c r="D1365" i="1"/>
  <c r="G1365" i="1" s="1"/>
  <c r="C1365" i="1"/>
  <c r="D1364" i="1"/>
  <c r="C1364" i="1"/>
  <c r="D1363" i="1"/>
  <c r="C1363" i="1"/>
  <c r="H1363" i="1" s="1"/>
  <c r="G1362" i="1"/>
  <c r="D1362" i="1"/>
  <c r="C1362" i="1"/>
  <c r="H1362" i="1" s="1"/>
  <c r="D1361" i="1"/>
  <c r="G1361" i="1" s="1"/>
  <c r="C1361" i="1"/>
  <c r="D1360" i="1"/>
  <c r="C1360" i="1"/>
  <c r="D1359" i="1"/>
  <c r="C1359" i="1"/>
  <c r="H1359" i="1" s="1"/>
  <c r="G1358" i="1"/>
  <c r="D1358" i="1"/>
  <c r="C1358" i="1"/>
  <c r="H1358" i="1" s="1"/>
  <c r="D1357" i="1"/>
  <c r="G1357" i="1" s="1"/>
  <c r="C1357" i="1"/>
  <c r="D1356" i="1"/>
  <c r="C1356" i="1"/>
  <c r="D1355" i="1"/>
  <c r="C1355" i="1"/>
  <c r="H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D1264" i="1"/>
  <c r="C1264" i="1"/>
  <c r="H1263" i="1"/>
  <c r="D1263" i="1"/>
  <c r="C1263" i="1"/>
  <c r="H1262" i="1"/>
  <c r="D1262" i="1"/>
  <c r="C1262" i="1"/>
  <c r="G1262" i="1" s="1"/>
  <c r="D1261" i="1"/>
  <c r="H1261" i="1" s="1"/>
  <c r="C1261" i="1"/>
  <c r="D1260" i="1"/>
  <c r="H1260" i="1" s="1"/>
  <c r="C1260" i="1"/>
  <c r="G1260" i="1" s="1"/>
  <c r="H1259" i="1"/>
  <c r="D1259" i="1"/>
  <c r="C1259" i="1"/>
  <c r="G1259" i="1" s="1"/>
  <c r="H1258" i="1"/>
  <c r="D1258" i="1"/>
  <c r="C1258" i="1"/>
  <c r="D1257" i="1"/>
  <c r="H1257" i="1" s="1"/>
  <c r="C1257" i="1"/>
  <c r="D1256" i="1"/>
  <c r="H1256" i="1" s="1"/>
  <c r="C1256" i="1"/>
  <c r="H1255" i="1"/>
  <c r="D1255" i="1"/>
  <c r="C1255" i="1"/>
  <c r="G1255" i="1" s="1"/>
  <c r="H1254" i="1"/>
  <c r="D1254" i="1"/>
  <c r="C1254" i="1"/>
  <c r="H1253" i="1"/>
  <c r="D1253" i="1"/>
  <c r="C1253" i="1"/>
  <c r="D1252" i="1"/>
  <c r="H1252" i="1" s="1"/>
  <c r="C1252" i="1"/>
  <c r="H1251" i="1"/>
  <c r="D1251" i="1"/>
  <c r="C1251" i="1"/>
  <c r="G1251" i="1" s="1"/>
  <c r="H1250" i="1"/>
  <c r="D1250" i="1"/>
  <c r="C1250" i="1"/>
  <c r="H1249" i="1"/>
  <c r="D1249" i="1"/>
  <c r="C1249" i="1"/>
  <c r="D1248" i="1"/>
  <c r="H1248" i="1" s="1"/>
  <c r="C1248" i="1"/>
  <c r="G1248" i="1" s="1"/>
  <c r="H1247" i="1"/>
  <c r="D1247" i="1"/>
  <c r="C1247" i="1"/>
  <c r="G1247" i="1" s="1"/>
  <c r="H1246" i="1"/>
  <c r="D1246" i="1"/>
  <c r="C1246" i="1"/>
  <c r="D1245" i="1"/>
  <c r="H1245" i="1" s="1"/>
  <c r="C1245" i="1"/>
  <c r="D1244" i="1"/>
  <c r="C1244" i="1"/>
  <c r="H1243" i="1"/>
  <c r="D1243" i="1"/>
  <c r="C1243" i="1"/>
  <c r="G1243" i="1" s="1"/>
  <c r="H1242" i="1"/>
  <c r="D1242" i="1"/>
  <c r="C1242" i="1"/>
  <c r="D1241" i="1"/>
  <c r="H1241" i="1" s="1"/>
  <c r="C1241" i="1"/>
  <c r="D1240" i="1"/>
  <c r="C1240" i="1"/>
  <c r="H1239" i="1"/>
  <c r="D1239" i="1"/>
  <c r="C1239" i="1"/>
  <c r="G1239" i="1" s="1"/>
  <c r="H1238" i="1"/>
  <c r="D1238" i="1"/>
  <c r="C1238" i="1"/>
  <c r="H1237" i="1"/>
  <c r="D1237" i="1"/>
  <c r="C1237" i="1"/>
  <c r="D1236" i="1"/>
  <c r="C1236" i="1"/>
  <c r="D1235" i="1"/>
  <c r="C1235" i="1"/>
  <c r="H1234" i="1"/>
  <c r="D1234" i="1"/>
  <c r="C1234" i="1"/>
  <c r="D1233" i="1"/>
  <c r="H1233" i="1" s="1"/>
  <c r="C1233" i="1"/>
  <c r="D1232" i="1"/>
  <c r="C1232" i="1"/>
  <c r="D1231" i="1"/>
  <c r="C1231" i="1"/>
  <c r="H1230" i="1"/>
  <c r="D1230" i="1"/>
  <c r="C1230" i="1"/>
  <c r="H1229" i="1"/>
  <c r="D1229" i="1"/>
  <c r="C1229" i="1"/>
  <c r="D1228" i="1"/>
  <c r="C1228" i="1"/>
  <c r="D1227" i="1"/>
  <c r="C1227" i="1"/>
  <c r="H1226" i="1"/>
  <c r="D1226" i="1"/>
  <c r="C1226" i="1"/>
  <c r="D1225" i="1"/>
  <c r="H1225" i="1" s="1"/>
  <c r="C1225" i="1"/>
  <c r="D1224" i="1"/>
  <c r="C1224" i="1"/>
  <c r="D1223" i="1"/>
  <c r="C1223" i="1"/>
  <c r="C1222" i="1"/>
  <c r="H1221" i="1"/>
  <c r="D1221" i="1"/>
  <c r="C1221" i="1"/>
  <c r="D1220" i="1"/>
  <c r="C1220" i="1"/>
  <c r="D1219" i="1"/>
  <c r="C1219" i="1"/>
  <c r="H1218" i="1"/>
  <c r="D1218" i="1"/>
  <c r="C1218" i="1"/>
  <c r="D1217" i="1"/>
  <c r="H1217" i="1" s="1"/>
  <c r="C1217" i="1"/>
  <c r="D1216" i="1"/>
  <c r="C1216" i="1"/>
  <c r="D1213" i="1"/>
  <c r="H1213" i="1" s="1"/>
  <c r="C1213" i="1"/>
  <c r="D1212" i="1"/>
  <c r="C1212" i="1"/>
  <c r="D1211" i="1"/>
  <c r="C1211" i="1"/>
  <c r="H1210" i="1"/>
  <c r="D1210" i="1"/>
  <c r="C1210" i="1"/>
  <c r="H1209" i="1"/>
  <c r="D1209" i="1"/>
  <c r="C1209" i="1"/>
  <c r="D1208" i="1"/>
  <c r="C1208" i="1"/>
  <c r="D1207" i="1"/>
  <c r="C1207" i="1"/>
  <c r="H1206" i="1"/>
  <c r="D1206" i="1"/>
  <c r="C1206" i="1"/>
  <c r="D1205" i="1"/>
  <c r="H1205" i="1" s="1"/>
  <c r="C1205" i="1"/>
  <c r="D1204" i="1"/>
  <c r="C1204" i="1"/>
  <c r="D1203" i="1"/>
  <c r="C1203" i="1"/>
  <c r="H1202" i="1"/>
  <c r="D1202" i="1"/>
  <c r="C1202" i="1"/>
  <c r="H1201" i="1"/>
  <c r="D1201" i="1"/>
  <c r="C1201" i="1"/>
  <c r="D1200" i="1"/>
  <c r="C1200" i="1"/>
  <c r="D1199" i="1"/>
  <c r="C1199" i="1"/>
  <c r="H1198" i="1"/>
  <c r="D1198" i="1"/>
  <c r="C1198" i="1"/>
  <c r="D1197" i="1"/>
  <c r="H1197" i="1" s="1"/>
  <c r="C1197" i="1"/>
  <c r="D1196" i="1"/>
  <c r="C1196" i="1"/>
  <c r="D1195" i="1"/>
  <c r="C1195" i="1"/>
  <c r="H1194" i="1"/>
  <c r="D1194" i="1"/>
  <c r="C1194" i="1"/>
  <c r="H1193" i="1"/>
  <c r="D1193" i="1"/>
  <c r="C1193" i="1"/>
  <c r="D1192" i="1"/>
  <c r="C1192" i="1"/>
  <c r="D1191" i="1"/>
  <c r="C1191" i="1"/>
  <c r="H1190" i="1"/>
  <c r="D1190" i="1"/>
  <c r="C1190" i="1"/>
  <c r="D1189" i="1"/>
  <c r="H1189" i="1" s="1"/>
  <c r="C1189" i="1"/>
  <c r="D1188" i="1"/>
  <c r="C1188" i="1"/>
  <c r="D1187" i="1"/>
  <c r="C1187" i="1"/>
  <c r="H1186" i="1"/>
  <c r="D1186" i="1"/>
  <c r="C1186" i="1"/>
  <c r="H1185" i="1"/>
  <c r="D1185" i="1"/>
  <c r="C1185" i="1"/>
  <c r="D1184" i="1"/>
  <c r="C1184" i="1"/>
  <c r="D1183" i="1"/>
  <c r="H1182" i="1"/>
  <c r="D1182" i="1"/>
  <c r="C1182" i="1"/>
  <c r="D1181" i="1"/>
  <c r="H1181" i="1" s="1"/>
  <c r="C1181" i="1"/>
  <c r="D1180" i="1"/>
  <c r="C1180" i="1"/>
  <c r="D1179" i="1"/>
  <c r="C1179" i="1"/>
  <c r="H1178" i="1"/>
  <c r="D1178" i="1"/>
  <c r="C1178" i="1"/>
  <c r="H1177" i="1"/>
  <c r="D1177" i="1"/>
  <c r="C1177" i="1"/>
  <c r="D1176" i="1"/>
  <c r="C1176" i="1"/>
  <c r="D1175" i="1"/>
  <c r="C1175" i="1"/>
  <c r="H1174" i="1"/>
  <c r="D1174" i="1"/>
  <c r="C1174" i="1"/>
  <c r="D1173" i="1"/>
  <c r="H1173" i="1" s="1"/>
  <c r="C1173" i="1"/>
  <c r="D1172" i="1"/>
  <c r="C1172" i="1"/>
  <c r="D1171" i="1"/>
  <c r="C1171" i="1"/>
  <c r="H1170" i="1"/>
  <c r="D1170" i="1"/>
  <c r="C1170" i="1"/>
  <c r="H1169" i="1"/>
  <c r="D1169" i="1"/>
  <c r="C1169" i="1"/>
  <c r="D1168" i="1"/>
  <c r="C1168" i="1"/>
  <c r="D1167" i="1"/>
  <c r="C1167" i="1"/>
  <c r="H1166" i="1"/>
  <c r="D1166" i="1"/>
  <c r="C1166" i="1"/>
  <c r="D1165" i="1"/>
  <c r="H1165" i="1" s="1"/>
  <c r="C1165" i="1"/>
  <c r="D1164" i="1"/>
  <c r="C1164" i="1"/>
  <c r="D1163" i="1"/>
  <c r="C1163" i="1"/>
  <c r="H1162" i="1"/>
  <c r="D1162" i="1"/>
  <c r="C1162" i="1"/>
  <c r="H1161" i="1"/>
  <c r="D1161" i="1"/>
  <c r="C1161" i="1"/>
  <c r="D1160" i="1"/>
  <c r="C1160" i="1"/>
  <c r="D1159" i="1"/>
  <c r="C1159" i="1"/>
  <c r="H1158" i="1"/>
  <c r="D1158" i="1"/>
  <c r="C1158" i="1"/>
  <c r="D1157" i="1"/>
  <c r="C1157" i="1"/>
  <c r="D1156" i="1"/>
  <c r="C1156" i="1"/>
  <c r="D1155" i="1"/>
  <c r="C1155" i="1"/>
  <c r="D1154" i="1"/>
  <c r="D1151" i="1"/>
  <c r="C1151" i="1"/>
  <c r="H1150" i="1"/>
  <c r="D1150" i="1"/>
  <c r="C1150" i="1"/>
  <c r="H1149" i="1"/>
  <c r="D1149" i="1"/>
  <c r="C1149" i="1"/>
  <c r="D1148" i="1"/>
  <c r="C1148" i="1"/>
  <c r="D1147" i="1"/>
  <c r="C1147" i="1"/>
  <c r="H1146" i="1"/>
  <c r="D1146" i="1"/>
  <c r="C1146" i="1"/>
  <c r="D1145" i="1"/>
  <c r="H1145" i="1" s="1"/>
  <c r="C1145" i="1"/>
  <c r="D1144" i="1"/>
  <c r="C1144" i="1"/>
  <c r="D1143" i="1"/>
  <c r="C1143" i="1"/>
  <c r="H1142" i="1"/>
  <c r="D1142" i="1"/>
  <c r="C1142" i="1"/>
  <c r="H1141" i="1"/>
  <c r="D1141" i="1"/>
  <c r="C1141" i="1"/>
  <c r="D1140" i="1"/>
  <c r="C1140" i="1"/>
  <c r="D1139" i="1"/>
  <c r="C1139" i="1"/>
  <c r="H1138" i="1"/>
  <c r="D1138" i="1"/>
  <c r="C1138" i="1"/>
  <c r="D1137" i="1"/>
  <c r="H1137" i="1" s="1"/>
  <c r="C1137" i="1"/>
  <c r="D1136" i="1"/>
  <c r="C1136" i="1"/>
  <c r="D1135" i="1"/>
  <c r="C1135" i="1"/>
  <c r="H1134" i="1"/>
  <c r="D1134" i="1"/>
  <c r="C1134" i="1"/>
  <c r="H1133" i="1"/>
  <c r="D1133" i="1"/>
  <c r="C1133" i="1"/>
  <c r="D1132" i="1"/>
  <c r="C1132" i="1"/>
  <c r="H1131" i="1"/>
  <c r="D1131" i="1"/>
  <c r="C1131" i="1"/>
  <c r="G1131" i="1" s="1"/>
  <c r="H1130" i="1"/>
  <c r="D1130" i="1"/>
  <c r="C1130" i="1"/>
  <c r="D1129" i="1"/>
  <c r="C1129" i="1"/>
  <c r="D1128" i="1"/>
  <c r="C1128" i="1"/>
  <c r="H1127" i="1"/>
  <c r="D1127" i="1"/>
  <c r="C1127" i="1"/>
  <c r="G1127" i="1" s="1"/>
  <c r="D1126" i="1"/>
  <c r="H1126" i="1" s="1"/>
  <c r="C1126" i="1"/>
  <c r="D1125" i="1"/>
  <c r="C1125" i="1"/>
  <c r="G1125" i="1" s="1"/>
  <c r="D1124" i="1"/>
  <c r="C1124" i="1"/>
  <c r="D1123" i="1"/>
  <c r="C1123" i="1"/>
  <c r="G1123" i="1" s="1"/>
  <c r="D1122" i="1"/>
  <c r="H1122" i="1" s="1"/>
  <c r="C1122" i="1"/>
  <c r="H1121" i="1"/>
  <c r="D1121" i="1"/>
  <c r="C1121" i="1"/>
  <c r="G1121" i="1" s="1"/>
  <c r="D1120" i="1"/>
  <c r="C1120" i="1"/>
  <c r="D1119" i="1"/>
  <c r="C1119" i="1"/>
  <c r="G1119" i="1" s="1"/>
  <c r="H1118" i="1"/>
  <c r="D1118" i="1"/>
  <c r="C1118" i="1"/>
  <c r="H1117" i="1"/>
  <c r="D1117" i="1"/>
  <c r="C1117" i="1"/>
  <c r="D1116" i="1"/>
  <c r="C1116" i="1"/>
  <c r="H1115" i="1"/>
  <c r="D1115" i="1"/>
  <c r="C1115" i="1"/>
  <c r="G1115" i="1" s="1"/>
  <c r="H1114" i="1"/>
  <c r="D1114" i="1"/>
  <c r="C1114" i="1"/>
  <c r="D1113" i="1"/>
  <c r="C1113" i="1"/>
  <c r="D1112" i="1"/>
  <c r="C1112" i="1"/>
  <c r="H1111" i="1"/>
  <c r="D1111" i="1"/>
  <c r="C1111" i="1"/>
  <c r="G1111" i="1" s="1"/>
  <c r="D1110" i="1"/>
  <c r="H1110" i="1" s="1"/>
  <c r="C1110" i="1"/>
  <c r="D1109" i="1"/>
  <c r="C1109" i="1"/>
  <c r="G1109" i="1" s="1"/>
  <c r="D1108" i="1"/>
  <c r="C1108" i="1"/>
  <c r="D1107" i="1"/>
  <c r="C1107" i="1"/>
  <c r="G1107" i="1" s="1"/>
  <c r="D1106" i="1"/>
  <c r="H1106" i="1" s="1"/>
  <c r="C1106" i="1"/>
  <c r="H1105" i="1"/>
  <c r="D1105" i="1"/>
  <c r="C1105" i="1"/>
  <c r="G1105" i="1" s="1"/>
  <c r="D1104" i="1"/>
  <c r="C1104" i="1"/>
  <c r="D1103" i="1"/>
  <c r="C1103" i="1"/>
  <c r="G1103" i="1" s="1"/>
  <c r="H1102" i="1"/>
  <c r="D1102" i="1"/>
  <c r="C1102" i="1"/>
  <c r="H1101" i="1"/>
  <c r="D1101" i="1"/>
  <c r="C1101" i="1"/>
  <c r="D1100" i="1"/>
  <c r="C1100" i="1"/>
  <c r="D1099" i="1"/>
  <c r="C1099" i="1"/>
  <c r="G1099" i="1" s="1"/>
  <c r="H1098" i="1"/>
  <c r="D1098" i="1"/>
  <c r="C1098" i="1"/>
  <c r="G1098" i="1" s="1"/>
  <c r="H1097" i="1"/>
  <c r="D1097" i="1"/>
  <c r="C1097" i="1"/>
  <c r="D1096" i="1"/>
  <c r="C1096" i="1"/>
  <c r="D1095" i="1"/>
  <c r="C1095" i="1"/>
  <c r="G1095" i="1" s="1"/>
  <c r="H1094" i="1"/>
  <c r="D1094" i="1"/>
  <c r="C1094" i="1"/>
  <c r="G1094" i="1" s="1"/>
  <c r="H1093" i="1"/>
  <c r="D1093" i="1"/>
  <c r="C1093" i="1"/>
  <c r="D1092" i="1"/>
  <c r="C1092" i="1"/>
  <c r="D1091" i="1"/>
  <c r="C1091" i="1"/>
  <c r="G1091" i="1" s="1"/>
  <c r="H1090" i="1"/>
  <c r="D1090" i="1"/>
  <c r="C1090" i="1"/>
  <c r="G1090" i="1" s="1"/>
  <c r="H1089" i="1"/>
  <c r="D1089" i="1"/>
  <c r="C1089" i="1"/>
  <c r="D1088" i="1"/>
  <c r="C1088" i="1"/>
  <c r="D1087" i="1"/>
  <c r="C1087" i="1"/>
  <c r="G1087" i="1" s="1"/>
  <c r="H1086" i="1"/>
  <c r="D1086" i="1"/>
  <c r="C1086" i="1"/>
  <c r="G1086" i="1" s="1"/>
  <c r="H1085" i="1"/>
  <c r="D1085" i="1"/>
  <c r="C1085" i="1"/>
  <c r="D1084" i="1"/>
  <c r="C1084" i="1"/>
  <c r="D1083" i="1"/>
  <c r="C1083" i="1"/>
  <c r="G1083" i="1" s="1"/>
  <c r="H1082" i="1"/>
  <c r="D1082" i="1"/>
  <c r="C1082" i="1"/>
  <c r="G1082" i="1" s="1"/>
  <c r="H1081" i="1"/>
  <c r="D1081" i="1"/>
  <c r="C1081" i="1"/>
  <c r="D1080" i="1"/>
  <c r="C1080" i="1"/>
  <c r="D1079" i="1"/>
  <c r="C1079" i="1"/>
  <c r="G1079" i="1" s="1"/>
  <c r="H1078" i="1"/>
  <c r="D1078" i="1"/>
  <c r="C1078" i="1"/>
  <c r="G1078" i="1" s="1"/>
  <c r="H1077" i="1"/>
  <c r="D1077" i="1"/>
  <c r="C1077" i="1"/>
  <c r="D1076" i="1"/>
  <c r="C1076" i="1"/>
  <c r="D1075" i="1"/>
  <c r="C1075" i="1"/>
  <c r="G1075" i="1" s="1"/>
  <c r="H1074" i="1"/>
  <c r="D1074" i="1"/>
  <c r="C1074" i="1"/>
  <c r="G1074" i="1" s="1"/>
  <c r="H1073" i="1"/>
  <c r="D1073" i="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C1065" i="1"/>
  <c r="G1064" i="1"/>
  <c r="D1064" i="1"/>
  <c r="H1064" i="1" s="1"/>
  <c r="C1064" i="1"/>
  <c r="G1063" i="1"/>
  <c r="D1063" i="1"/>
  <c r="H1063" i="1" s="1"/>
  <c r="C1063" i="1"/>
  <c r="D1062" i="1"/>
  <c r="C1062" i="1"/>
  <c r="G1061" i="1"/>
  <c r="D1061" i="1"/>
  <c r="H1061" i="1" s="1"/>
  <c r="C1061" i="1"/>
  <c r="G1060" i="1"/>
  <c r="D1060" i="1"/>
  <c r="H1060" i="1" s="1"/>
  <c r="C1060" i="1"/>
  <c r="G1059" i="1"/>
  <c r="D1059" i="1"/>
  <c r="H1059" i="1" s="1"/>
  <c r="C1059" i="1"/>
  <c r="G1058" i="1"/>
  <c r="D1058" i="1"/>
  <c r="H1058" i="1" s="1"/>
  <c r="C1058" i="1"/>
  <c r="G1057" i="1"/>
  <c r="D1057" i="1"/>
  <c r="H1057" i="1" s="1"/>
  <c r="C1057" i="1"/>
  <c r="D1056" i="1"/>
  <c r="H1056" i="1" s="1"/>
  <c r="C1056" i="1"/>
  <c r="G1055" i="1"/>
  <c r="D1055" i="1"/>
  <c r="H1055" i="1" s="1"/>
  <c r="C1055" i="1"/>
  <c r="G1054" i="1"/>
  <c r="D1054" i="1"/>
  <c r="H1054" i="1" s="1"/>
  <c r="C1054" i="1"/>
  <c r="G1053" i="1"/>
  <c r="D1053" i="1"/>
  <c r="H1053" i="1" s="1"/>
  <c r="C1053" i="1"/>
  <c r="G1052" i="1"/>
  <c r="D1052" i="1"/>
  <c r="H1052" i="1" s="1"/>
  <c r="C1052" i="1"/>
  <c r="G1051" i="1"/>
  <c r="D1051" i="1"/>
  <c r="H1051" i="1" s="1"/>
  <c r="C1051" i="1"/>
  <c r="D1050" i="1"/>
  <c r="C1050" i="1"/>
  <c r="G1049" i="1"/>
  <c r="D1049" i="1"/>
  <c r="H1049" i="1" s="1"/>
  <c r="C1049" i="1"/>
  <c r="D1048" i="1"/>
  <c r="H1048" i="1" s="1"/>
  <c r="C1048" i="1"/>
  <c r="D1047" i="1"/>
  <c r="G1045" i="1"/>
  <c r="D1045" i="1"/>
  <c r="H1045" i="1" s="1"/>
  <c r="C1045" i="1"/>
  <c r="G1044" i="1"/>
  <c r="D1044" i="1"/>
  <c r="H1044" i="1" s="1"/>
  <c r="C1044" i="1"/>
  <c r="D1043" i="1"/>
  <c r="H1043" i="1" s="1"/>
  <c r="C1043" i="1"/>
  <c r="G1042" i="1"/>
  <c r="D1042" i="1"/>
  <c r="H1042" i="1" s="1"/>
  <c r="C1042"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D1033" i="1"/>
  <c r="H1033" i="1" s="1"/>
  <c r="C1033" i="1"/>
  <c r="D1032" i="1"/>
  <c r="H1032" i="1" s="1"/>
  <c r="C1032" i="1"/>
  <c r="G1031" i="1"/>
  <c r="D1031" i="1"/>
  <c r="H1031" i="1" s="1"/>
  <c r="C1031"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D1018" i="1"/>
  <c r="H1018" i="1" s="1"/>
  <c r="C1018" i="1"/>
  <c r="G1017" i="1"/>
  <c r="D1017" i="1"/>
  <c r="H1017" i="1" s="1"/>
  <c r="C1017" i="1"/>
  <c r="G1016" i="1"/>
  <c r="D1016" i="1"/>
  <c r="H1016" i="1" s="1"/>
  <c r="C1016" i="1"/>
  <c r="D1015" i="1"/>
  <c r="H1015" i="1" s="1"/>
  <c r="C1015" i="1"/>
  <c r="D1014" i="1"/>
  <c r="H1014" i="1" s="1"/>
  <c r="C1014" i="1"/>
  <c r="D1013" i="1"/>
  <c r="H1013" i="1" s="1"/>
  <c r="C1013" i="1"/>
  <c r="D1012" i="1"/>
  <c r="H1012" i="1" s="1"/>
  <c r="C1012" i="1"/>
  <c r="G1011" i="1"/>
  <c r="D1011" i="1"/>
  <c r="H1011" i="1" s="1"/>
  <c r="C1011" i="1"/>
  <c r="G1010" i="1"/>
  <c r="D1010" i="1"/>
  <c r="H1010" i="1" s="1"/>
  <c r="C1010" i="1"/>
  <c r="G1009" i="1"/>
  <c r="D1009" i="1"/>
  <c r="H1009" i="1" s="1"/>
  <c r="C1009" i="1"/>
  <c r="D1008" i="1"/>
  <c r="H1008" i="1" s="1"/>
  <c r="C1008" i="1"/>
  <c r="D1007" i="1"/>
  <c r="H1007" i="1" s="1"/>
  <c r="C1007" i="1"/>
  <c r="D1006" i="1"/>
  <c r="H1006" i="1" s="1"/>
  <c r="C1006" i="1"/>
  <c r="G1005" i="1"/>
  <c r="D1005" i="1"/>
  <c r="H1005" i="1" s="1"/>
  <c r="C1005" i="1"/>
  <c r="D1004" i="1"/>
  <c r="H1004" i="1" s="1"/>
  <c r="C1004" i="1"/>
  <c r="D1003" i="1"/>
  <c r="H1003" i="1" s="1"/>
  <c r="C1003" i="1"/>
  <c r="G1002" i="1"/>
  <c r="D1002" i="1"/>
  <c r="H1002" i="1" s="1"/>
  <c r="C1002" i="1"/>
  <c r="D1001" i="1"/>
  <c r="H1001" i="1" s="1"/>
  <c r="C1001" i="1"/>
  <c r="D1000" i="1"/>
  <c r="H1000" i="1" s="1"/>
  <c r="C1000" i="1"/>
  <c r="D999" i="1"/>
  <c r="H999" i="1" s="1"/>
  <c r="C999" i="1"/>
  <c r="G998" i="1"/>
  <c r="D998" i="1"/>
  <c r="H998" i="1" s="1"/>
  <c r="C998" i="1"/>
  <c r="D997" i="1"/>
  <c r="H997" i="1" s="1"/>
  <c r="C997" i="1"/>
  <c r="D996" i="1"/>
  <c r="H996" i="1" s="1"/>
  <c r="C996" i="1"/>
  <c r="G995" i="1"/>
  <c r="D995" i="1"/>
  <c r="H995" i="1" s="1"/>
  <c r="C995" i="1"/>
  <c r="G994" i="1"/>
  <c r="D994" i="1"/>
  <c r="H994" i="1" s="1"/>
  <c r="C994" i="1"/>
  <c r="D993" i="1"/>
  <c r="H993" i="1" s="1"/>
  <c r="C993" i="1"/>
  <c r="G992" i="1"/>
  <c r="D992" i="1"/>
  <c r="H992" i="1" s="1"/>
  <c r="C992" i="1"/>
  <c r="D991" i="1"/>
  <c r="H991" i="1" s="1"/>
  <c r="C991" i="1"/>
  <c r="G989" i="1"/>
  <c r="D989" i="1"/>
  <c r="H989" i="1" s="1"/>
  <c r="C989" i="1"/>
  <c r="G988" i="1"/>
  <c r="D988" i="1"/>
  <c r="H988" i="1" s="1"/>
  <c r="C988" i="1"/>
  <c r="D987" i="1"/>
  <c r="H987" i="1" s="1"/>
  <c r="C987" i="1"/>
  <c r="D986" i="1"/>
  <c r="H986" i="1" s="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D642" i="1"/>
  <c r="G642" i="1" s="1"/>
  <c r="C642" i="1"/>
  <c r="H641" i="1"/>
  <c r="D641" i="1"/>
  <c r="G641" i="1" s="1"/>
  <c r="C641" i="1"/>
  <c r="H632" i="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D502" i="1"/>
  <c r="G502" i="1" s="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H412" i="1"/>
  <c r="D412" i="1"/>
  <c r="G412" i="1" s="1"/>
  <c r="C412" i="1"/>
  <c r="D411" i="1"/>
  <c r="G411" i="1" s="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D368" i="1"/>
  <c r="G368" i="1" s="1"/>
  <c r="C368" i="1"/>
  <c r="H367" i="1"/>
  <c r="D367" i="1"/>
  <c r="G367" i="1" s="1"/>
  <c r="C367" i="1"/>
  <c r="H366" i="1"/>
  <c r="D366" i="1"/>
  <c r="G366" i="1" s="1"/>
  <c r="C366" i="1"/>
  <c r="H365"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D318" i="1"/>
  <c r="G318" i="1" s="1"/>
  <c r="C318" i="1"/>
  <c r="H317" i="1"/>
  <c r="G317" i="1"/>
  <c r="D317" i="1"/>
  <c r="C317" i="1"/>
  <c r="H316" i="1"/>
  <c r="G316" i="1"/>
  <c r="D316" i="1"/>
  <c r="C316" i="1"/>
  <c r="H315" i="1"/>
  <c r="G315" i="1"/>
  <c r="D315" i="1"/>
  <c r="C315" i="1"/>
  <c r="H314" i="1"/>
  <c r="G314" i="1"/>
  <c r="D314" i="1"/>
  <c r="C314" i="1"/>
  <c r="H313" i="1"/>
  <c r="G313" i="1"/>
  <c r="D313" i="1"/>
  <c r="C313" i="1"/>
  <c r="H312" i="1"/>
  <c r="D312" i="1"/>
  <c r="G312" i="1" s="1"/>
  <c r="C312" i="1"/>
  <c r="H311" i="1"/>
  <c r="G311" i="1"/>
  <c r="D311" i="1"/>
  <c r="C311" i="1"/>
  <c r="H310" i="1"/>
  <c r="G310" i="1"/>
  <c r="D310" i="1"/>
  <c r="C310" i="1"/>
  <c r="H309" i="1"/>
  <c r="G309" i="1"/>
  <c r="D309" i="1"/>
  <c r="C309" i="1"/>
  <c r="H308" i="1"/>
  <c r="D308" i="1"/>
  <c r="G308" i="1" s="1"/>
  <c r="C308" i="1"/>
  <c r="H307"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H290" i="1"/>
  <c r="G290" i="1"/>
  <c r="D290" i="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D256" i="1"/>
  <c r="G256" i="1" s="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D222" i="1"/>
  <c r="G222" i="1" s="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D208" i="1"/>
  <c r="G208" i="1" s="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D189" i="1"/>
  <c r="G189" i="1" s="1"/>
  <c r="C189" i="1"/>
  <c r="H188" i="1"/>
  <c r="D188" i="1"/>
  <c r="G188" i="1" s="1"/>
  <c r="C188" i="1"/>
  <c r="H187" i="1"/>
  <c r="D187" i="1"/>
  <c r="G187" i="1" s="1"/>
  <c r="C187" i="1"/>
  <c r="H186" i="1"/>
  <c r="D186" i="1"/>
  <c r="G186" i="1" s="1"/>
  <c r="C186" i="1"/>
  <c r="H185" i="1"/>
  <c r="G185" i="1"/>
  <c r="D185" i="1"/>
  <c r="C185" i="1"/>
  <c r="D184" i="1"/>
  <c r="H184" i="1" s="1"/>
  <c r="C184" i="1"/>
  <c r="H183" i="1"/>
  <c r="D183" i="1"/>
  <c r="G183" i="1" s="1"/>
  <c r="C183" i="1"/>
  <c r="H182" i="1"/>
  <c r="D182" i="1"/>
  <c r="G182" i="1" s="1"/>
  <c r="C182" i="1"/>
  <c r="H181" i="1"/>
  <c r="D181" i="1"/>
  <c r="G181" i="1" s="1"/>
  <c r="C181" i="1"/>
  <c r="H180" i="1"/>
  <c r="G180" i="1"/>
  <c r="D180" i="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D173" i="1"/>
  <c r="H173" i="1" s="1"/>
  <c r="C173" i="1"/>
  <c r="H172" i="1"/>
  <c r="D172" i="1"/>
  <c r="G172" i="1" s="1"/>
  <c r="C172" i="1"/>
  <c r="H171" i="1"/>
  <c r="G171" i="1"/>
  <c r="D171" i="1"/>
  <c r="C171" i="1"/>
  <c r="H170" i="1"/>
  <c r="D170" i="1"/>
  <c r="G170" i="1" s="1"/>
  <c r="C170" i="1"/>
  <c r="H169" i="1"/>
  <c r="D169" i="1"/>
  <c r="G169" i="1" s="1"/>
  <c r="C169" i="1"/>
  <c r="H168" i="1"/>
  <c r="D168" i="1"/>
  <c r="G168" i="1" s="1"/>
  <c r="C168" i="1"/>
  <c r="H167" i="1"/>
  <c r="G167" i="1"/>
  <c r="D167" i="1"/>
  <c r="C167" i="1"/>
  <c r="H166" i="1"/>
  <c r="D166" i="1"/>
  <c r="G166" i="1" s="1"/>
  <c r="C166" i="1"/>
  <c r="H165" i="1"/>
  <c r="D165" i="1"/>
  <c r="G165" i="1" s="1"/>
  <c r="C165" i="1"/>
  <c r="H164" i="1"/>
  <c r="G164" i="1"/>
  <c r="D164" i="1"/>
  <c r="C164" i="1"/>
  <c r="H163" i="1"/>
  <c r="D163" i="1"/>
  <c r="G163" i="1" s="1"/>
  <c r="C163" i="1"/>
  <c r="D162" i="1"/>
  <c r="H162" i="1" s="1"/>
  <c r="C162" i="1"/>
  <c r="H161" i="1"/>
  <c r="D161" i="1"/>
  <c r="G161" i="1" s="1"/>
  <c r="C161" i="1"/>
  <c r="D160" i="1"/>
  <c r="H160" i="1" s="1"/>
  <c r="C160" i="1"/>
  <c r="H158" i="1"/>
  <c r="G158" i="1"/>
  <c r="D158" i="1"/>
  <c r="C158" i="1"/>
  <c r="H157" i="1"/>
  <c r="D157" i="1"/>
  <c r="G157" i="1" s="1"/>
  <c r="C157" i="1"/>
  <c r="H156" i="1"/>
  <c r="G156" i="1"/>
  <c r="D156" i="1"/>
  <c r="C156" i="1"/>
  <c r="H155" i="1"/>
  <c r="D155" i="1"/>
  <c r="G155" i="1" s="1"/>
  <c r="C155" i="1"/>
  <c r="H154" i="1"/>
  <c r="G154" i="1"/>
  <c r="D154" i="1"/>
  <c r="C154" i="1"/>
  <c r="H153" i="1"/>
  <c r="D153" i="1"/>
  <c r="G153" i="1" s="1"/>
  <c r="C153" i="1"/>
  <c r="H152" i="1"/>
  <c r="D152" i="1"/>
  <c r="G152" i="1" s="1"/>
  <c r="C152" i="1"/>
  <c r="H151" i="1"/>
  <c r="G151" i="1"/>
  <c r="D151" i="1"/>
  <c r="C151" i="1"/>
  <c r="H150" i="1"/>
  <c r="D150" i="1"/>
  <c r="G150" i="1" s="1"/>
  <c r="C150" i="1"/>
  <c r="D149" i="1"/>
  <c r="G149" i="1" s="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D129" i="1"/>
  <c r="G129" i="1" s="1"/>
  <c r="C129" i="1"/>
  <c r="H128" i="1"/>
  <c r="G128" i="1"/>
  <c r="D128" i="1"/>
  <c r="C128" i="1"/>
  <c r="H127" i="1"/>
  <c r="G127" i="1"/>
  <c r="D127" i="1"/>
  <c r="C127" i="1"/>
  <c r="H126" i="1"/>
  <c r="G126" i="1"/>
  <c r="D126" i="1"/>
  <c r="C126" i="1"/>
  <c r="H125" i="1"/>
  <c r="D125" i="1"/>
  <c r="G125" i="1" s="1"/>
  <c r="C125" i="1"/>
  <c r="H124" i="1"/>
  <c r="G124" i="1"/>
  <c r="D124" i="1"/>
  <c r="C124" i="1"/>
  <c r="H123" i="1"/>
  <c r="D123" i="1"/>
  <c r="G123" i="1" s="1"/>
  <c r="C123" i="1"/>
  <c r="H122" i="1"/>
  <c r="D122" i="1"/>
  <c r="G122" i="1" s="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G77" i="1"/>
  <c r="D77" i="1"/>
  <c r="C77" i="1"/>
  <c r="H76" i="1"/>
  <c r="D76" i="1"/>
  <c r="G76" i="1" s="1"/>
  <c r="C76" i="1"/>
  <c r="H75" i="1"/>
  <c r="G75" i="1"/>
  <c r="D75" i="1"/>
  <c r="C75" i="1"/>
  <c r="H74"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G1417" i="1" l="1"/>
  <c r="H1418" i="1"/>
  <c r="H1062" i="1"/>
  <c r="H1050" i="1"/>
  <c r="E297" i="9"/>
  <c r="B297" i="9" s="1"/>
  <c r="F215" i="9"/>
  <c r="E300" i="9"/>
  <c r="B300" i="9" s="1"/>
  <c r="E27" i="9"/>
  <c r="B27" i="9" s="1"/>
  <c r="E33" i="9"/>
  <c r="B33" i="9" s="1"/>
  <c r="E302" i="9"/>
  <c r="B302" i="9" s="1"/>
  <c r="G1576" i="1"/>
  <c r="H1507" i="1"/>
  <c r="G1578" i="1"/>
  <c r="H1491" i="1"/>
  <c r="G1504" i="1"/>
  <c r="C1483" i="1"/>
  <c r="G1483" i="1" s="1"/>
  <c r="G1499" i="1"/>
  <c r="H1499" i="1"/>
  <c r="G1480" i="1"/>
  <c r="E5" i="7"/>
  <c r="D1437" i="1"/>
  <c r="G1437" i="1" s="1"/>
  <c r="H1437" i="1"/>
  <c r="I1456" i="1"/>
  <c r="I27" i="3"/>
  <c r="D1408" i="1"/>
  <c r="F122" i="6"/>
  <c r="H1244" i="1"/>
  <c r="H1157" i="1"/>
  <c r="E285" i="9"/>
  <c r="B285" i="9" s="1"/>
  <c r="H1240" i="1"/>
  <c r="H1264" i="1"/>
  <c r="G1263" i="1"/>
  <c r="G1264" i="1"/>
  <c r="G1244" i="1"/>
  <c r="F259" i="5"/>
  <c r="E245" i="5"/>
  <c r="D1222" i="1" s="1"/>
  <c r="H1222" i="1" s="1"/>
  <c r="E283" i="9"/>
  <c r="B283" i="9" s="1"/>
  <c r="E292" i="9"/>
  <c r="B292" i="9" s="1"/>
  <c r="E291" i="9"/>
  <c r="B291" i="9" s="1"/>
  <c r="E287" i="9"/>
  <c r="B287" i="9" s="1"/>
  <c r="F146" i="5"/>
  <c r="E290" i="9"/>
  <c r="B290" i="9" s="1"/>
  <c r="G1056" i="1"/>
  <c r="G1062" i="1"/>
  <c r="G1048" i="1"/>
  <c r="G1050" i="1"/>
  <c r="F63" i="5"/>
  <c r="G1041" i="1"/>
  <c r="G1043" i="1"/>
  <c r="G1033" i="1"/>
  <c r="G1030" i="1"/>
  <c r="G1032" i="1"/>
  <c r="G1015" i="1"/>
  <c r="G1018" i="1"/>
  <c r="G1013" i="1"/>
  <c r="G1014" i="1"/>
  <c r="G1012" i="1"/>
  <c r="G1008" i="1"/>
  <c r="G1007" i="1"/>
  <c r="G1006" i="1"/>
  <c r="G1004" i="1"/>
  <c r="G1003" i="1"/>
  <c r="G1001" i="1"/>
  <c r="G1000" i="1"/>
  <c r="G999" i="1"/>
  <c r="E12" i="5"/>
  <c r="D990" i="1" s="1"/>
  <c r="G997" i="1"/>
  <c r="G996" i="1"/>
  <c r="G993" i="1"/>
  <c r="G991" i="1"/>
  <c r="F13" i="5"/>
  <c r="G986" i="1"/>
  <c r="G987" i="1"/>
  <c r="E644" i="4"/>
  <c r="D638" i="1" s="1"/>
  <c r="H642" i="1"/>
  <c r="F402" i="4"/>
  <c r="F383" i="4"/>
  <c r="G364" i="1"/>
  <c r="F264" i="4"/>
  <c r="B226" i="9"/>
  <c r="E68" i="9"/>
  <c r="B68" i="9" s="1"/>
  <c r="E224" i="4"/>
  <c r="D220" i="1" s="1"/>
  <c r="H206" i="1"/>
  <c r="G184" i="1"/>
  <c r="B223" i="9"/>
  <c r="F188" i="4"/>
  <c r="E47" i="9"/>
  <c r="B47" i="9" s="1"/>
  <c r="F221" i="9"/>
  <c r="B221" i="9" s="1"/>
  <c r="E44" i="9"/>
  <c r="B44" i="9" s="1"/>
  <c r="F220" i="9"/>
  <c r="B220" i="9" s="1"/>
  <c r="E43" i="9"/>
  <c r="B43" i="9" s="1"/>
  <c r="G173" i="1"/>
  <c r="G162" i="1"/>
  <c r="G160" i="1"/>
  <c r="B218" i="9"/>
  <c r="E40" i="9"/>
  <c r="B40" i="9" s="1"/>
  <c r="H149" i="1"/>
  <c r="E152" i="4"/>
  <c r="D148" i="1" s="1"/>
  <c r="H129" i="1"/>
  <c r="H130" i="1"/>
  <c r="F134" i="4"/>
  <c r="H121" i="1"/>
  <c r="F217" i="9"/>
  <c r="B217" i="9" s="1"/>
  <c r="E82" i="4"/>
  <c r="D78" i="1" s="1"/>
  <c r="E50" i="4"/>
  <c r="D46" i="1" s="1"/>
  <c r="H73" i="1"/>
  <c r="G405" i="1"/>
  <c r="H411" i="1"/>
  <c r="G288" i="1"/>
  <c r="E273" i="9"/>
  <c r="B273" i="9" s="1"/>
  <c r="G1076" i="1"/>
  <c r="G1080" i="1"/>
  <c r="G1084" i="1"/>
  <c r="G1088" i="1"/>
  <c r="G1092" i="1"/>
  <c r="G1096" i="1"/>
  <c r="G1100" i="1"/>
  <c r="G1104" i="1"/>
  <c r="H1104" i="1"/>
  <c r="G1113" i="1"/>
  <c r="G1120" i="1"/>
  <c r="H1120" i="1"/>
  <c r="G1129" i="1"/>
  <c r="G1220" i="1"/>
  <c r="H1220" i="1"/>
  <c r="G1223" i="1"/>
  <c r="H1223" i="1"/>
  <c r="G1228" i="1"/>
  <c r="H1228" i="1"/>
  <c r="G1231" i="1"/>
  <c r="H1231" i="1"/>
  <c r="G1236" i="1"/>
  <c r="H1236" i="1"/>
  <c r="G1252" i="1"/>
  <c r="H1368" i="1"/>
  <c r="G1368" i="1"/>
  <c r="H1384" i="1"/>
  <c r="G1384" i="1"/>
  <c r="H1396" i="1"/>
  <c r="G1396" i="1"/>
  <c r="H1404" i="1"/>
  <c r="G1404" i="1"/>
  <c r="H1424" i="1"/>
  <c r="G1424" i="1"/>
  <c r="H1432" i="1"/>
  <c r="G1432" i="1"/>
  <c r="H1440" i="1"/>
  <c r="J1440" i="1"/>
  <c r="G1440" i="1"/>
  <c r="I1440" i="1" s="1"/>
  <c r="H1442" i="1"/>
  <c r="J1442" i="1"/>
  <c r="G1442" i="1"/>
  <c r="H1444" i="1"/>
  <c r="J1444" i="1"/>
  <c r="G1444" i="1"/>
  <c r="I1444" i="1" s="1"/>
  <c r="G1473" i="1"/>
  <c r="I1473" i="1" s="1"/>
  <c r="J1473" i="1"/>
  <c r="H1473" i="1"/>
  <c r="G1116" i="1"/>
  <c r="H1116" i="1"/>
  <c r="G1132" i="1"/>
  <c r="H1132" i="1"/>
  <c r="G1135" i="1"/>
  <c r="H1135" i="1"/>
  <c r="G1140" i="1"/>
  <c r="H1140" i="1"/>
  <c r="G1143" i="1"/>
  <c r="H1143" i="1"/>
  <c r="G1148" i="1"/>
  <c r="H1148" i="1"/>
  <c r="G1151" i="1"/>
  <c r="H1151" i="1"/>
  <c r="G1155" i="1"/>
  <c r="H1155" i="1"/>
  <c r="G1160" i="1"/>
  <c r="H1160" i="1"/>
  <c r="G1163" i="1"/>
  <c r="H1163" i="1"/>
  <c r="G1168" i="1"/>
  <c r="H1168" i="1"/>
  <c r="G1171" i="1"/>
  <c r="H1171" i="1"/>
  <c r="G1176" i="1"/>
  <c r="H1176" i="1"/>
  <c r="G1179" i="1"/>
  <c r="H1179" i="1"/>
  <c r="G1184" i="1"/>
  <c r="H1184" i="1"/>
  <c r="G1187" i="1"/>
  <c r="H1187" i="1"/>
  <c r="G1192" i="1"/>
  <c r="H1192" i="1"/>
  <c r="G1195" i="1"/>
  <c r="H1195" i="1"/>
  <c r="G1200" i="1"/>
  <c r="H1200" i="1"/>
  <c r="G1203" i="1"/>
  <c r="H1203" i="1"/>
  <c r="G1208" i="1"/>
  <c r="H1208" i="1"/>
  <c r="G1211" i="1"/>
  <c r="H1211" i="1"/>
  <c r="H1356" i="1"/>
  <c r="G1356" i="1"/>
  <c r="H1372" i="1"/>
  <c r="G1372" i="1"/>
  <c r="H1388" i="1"/>
  <c r="G1388" i="1"/>
  <c r="H1076" i="1"/>
  <c r="H1080" i="1"/>
  <c r="H1084" i="1"/>
  <c r="H1088" i="1"/>
  <c r="H1092" i="1"/>
  <c r="H1096" i="1"/>
  <c r="H1100" i="1"/>
  <c r="H1107" i="1"/>
  <c r="G1112" i="1"/>
  <c r="H1112" i="1"/>
  <c r="H1113" i="1"/>
  <c r="H1123" i="1"/>
  <c r="G1128" i="1"/>
  <c r="H1128" i="1"/>
  <c r="H1129" i="1"/>
  <c r="G1216" i="1"/>
  <c r="H1216" i="1"/>
  <c r="G1219" i="1"/>
  <c r="H1219" i="1"/>
  <c r="G1224" i="1"/>
  <c r="H1224" i="1"/>
  <c r="G1227" i="1"/>
  <c r="H1227" i="1"/>
  <c r="G1232" i="1"/>
  <c r="H1232" i="1"/>
  <c r="G1235" i="1"/>
  <c r="H1235" i="1"/>
  <c r="G1073" i="1"/>
  <c r="H1075" i="1"/>
  <c r="G1077" i="1"/>
  <c r="H1079" i="1"/>
  <c r="G1081" i="1"/>
  <c r="H1083" i="1"/>
  <c r="G1085" i="1"/>
  <c r="H1087" i="1"/>
  <c r="G1089" i="1"/>
  <c r="H1091" i="1"/>
  <c r="G1093" i="1"/>
  <c r="H1095" i="1"/>
  <c r="G1097" i="1"/>
  <c r="H1099" i="1"/>
  <c r="G1101" i="1"/>
  <c r="H1103" i="1"/>
  <c r="G1108" i="1"/>
  <c r="H1108" i="1"/>
  <c r="H1109" i="1"/>
  <c r="G1117" i="1"/>
  <c r="H1119" i="1"/>
  <c r="G1124" i="1"/>
  <c r="H1124" i="1"/>
  <c r="H1125" i="1"/>
  <c r="G1136" i="1"/>
  <c r="H1136" i="1"/>
  <c r="G1139" i="1"/>
  <c r="H1139" i="1"/>
  <c r="G1144" i="1"/>
  <c r="H1144" i="1"/>
  <c r="G1147" i="1"/>
  <c r="H1147" i="1"/>
  <c r="G1156" i="1"/>
  <c r="H1156" i="1"/>
  <c r="G1159" i="1"/>
  <c r="H1159" i="1"/>
  <c r="G1164" i="1"/>
  <c r="H1164" i="1"/>
  <c r="G1167" i="1"/>
  <c r="H1167" i="1"/>
  <c r="G1172" i="1"/>
  <c r="H1172" i="1"/>
  <c r="G1175" i="1"/>
  <c r="H1175" i="1"/>
  <c r="G1180" i="1"/>
  <c r="H1180" i="1"/>
  <c r="G1188" i="1"/>
  <c r="H1188" i="1"/>
  <c r="G1191" i="1"/>
  <c r="H1191" i="1"/>
  <c r="G1196" i="1"/>
  <c r="H1196" i="1"/>
  <c r="G1199" i="1"/>
  <c r="H1199" i="1"/>
  <c r="G1204" i="1"/>
  <c r="H1204" i="1"/>
  <c r="G1207" i="1"/>
  <c r="H1207" i="1"/>
  <c r="G1212" i="1"/>
  <c r="H1212" i="1"/>
  <c r="G1240" i="1"/>
  <c r="G1256" i="1"/>
  <c r="H1412" i="1"/>
  <c r="G1412" i="1"/>
  <c r="H1420" i="1"/>
  <c r="G1420" i="1"/>
  <c r="G1467" i="1"/>
  <c r="J1467" i="1"/>
  <c r="H1467" i="1"/>
  <c r="H1490" i="1"/>
  <c r="G1490" i="1"/>
  <c r="H1495" i="1"/>
  <c r="G1495" i="1"/>
  <c r="G1509" i="1"/>
  <c r="H1509" i="1"/>
  <c r="C1519" i="1"/>
  <c r="G1102" i="1"/>
  <c r="G1106" i="1"/>
  <c r="G1110" i="1"/>
  <c r="G1114" i="1"/>
  <c r="G1118" i="1"/>
  <c r="G1122" i="1"/>
  <c r="G1126" i="1"/>
  <c r="G1130" i="1"/>
  <c r="G1134" i="1"/>
  <c r="G1138" i="1"/>
  <c r="G1142" i="1"/>
  <c r="G1146" i="1"/>
  <c r="G1150" i="1"/>
  <c r="G1158" i="1"/>
  <c r="G1162" i="1"/>
  <c r="G1166" i="1"/>
  <c r="G1170" i="1"/>
  <c r="G1174" i="1"/>
  <c r="G1178" i="1"/>
  <c r="G1182" i="1"/>
  <c r="G1186" i="1"/>
  <c r="G1190" i="1"/>
  <c r="G1194" i="1"/>
  <c r="G1198" i="1"/>
  <c r="G1202" i="1"/>
  <c r="G1206" i="1"/>
  <c r="G1210" i="1"/>
  <c r="G1218" i="1"/>
  <c r="G1222" i="1"/>
  <c r="G1226" i="1"/>
  <c r="G1230" i="1"/>
  <c r="G1234" i="1"/>
  <c r="G1238" i="1"/>
  <c r="G1242" i="1"/>
  <c r="G1246" i="1"/>
  <c r="G1250" i="1"/>
  <c r="G1254" i="1"/>
  <c r="G1258" i="1"/>
  <c r="H1360" i="1"/>
  <c r="G1360" i="1"/>
  <c r="H1376" i="1"/>
  <c r="G1376" i="1"/>
  <c r="H1392" i="1"/>
  <c r="G1392" i="1"/>
  <c r="H1400" i="1"/>
  <c r="G1400" i="1"/>
  <c r="H1416" i="1"/>
  <c r="G1416"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H1364" i="1"/>
  <c r="G1364" i="1"/>
  <c r="H1380" i="1"/>
  <c r="G1380" i="1"/>
  <c r="H1428" i="1"/>
  <c r="G1428" i="1"/>
  <c r="J1439" i="1"/>
  <c r="H1439" i="1"/>
  <c r="G1439" i="1"/>
  <c r="I1439" i="1" s="1"/>
  <c r="J1441" i="1"/>
  <c r="H1441" i="1"/>
  <c r="G1441" i="1"/>
  <c r="J1443" i="1"/>
  <c r="H1443" i="1"/>
  <c r="G1443" i="1"/>
  <c r="I1443" i="1" s="1"/>
  <c r="H1445" i="1"/>
  <c r="J1445" i="1"/>
  <c r="G1445" i="1"/>
  <c r="G1464" i="1"/>
  <c r="J1464" i="1"/>
  <c r="H1464" i="1"/>
  <c r="F112" i="4"/>
  <c r="E106" i="4"/>
  <c r="D102" i="1" s="1"/>
  <c r="F177" i="4"/>
  <c r="D163" i="4"/>
  <c r="I1450" i="1"/>
  <c r="I1458" i="1"/>
  <c r="J1465" i="1"/>
  <c r="G1465" i="1"/>
  <c r="J1471" i="1"/>
  <c r="G1471" i="1"/>
  <c r="J1476" i="1"/>
  <c r="H1476" i="1"/>
  <c r="G1476" i="1"/>
  <c r="I1476" i="1" s="1"/>
  <c r="G1485" i="1"/>
  <c r="H1485" i="1"/>
  <c r="H1498" i="1"/>
  <c r="G1498" i="1"/>
  <c r="H1503" i="1"/>
  <c r="G1503" i="1"/>
  <c r="D44" i="4"/>
  <c r="F45" i="4"/>
  <c r="D106" i="4"/>
  <c r="F107" i="4"/>
  <c r="F629" i="4"/>
  <c r="D625" i="4"/>
  <c r="F242" i="5"/>
  <c r="D238" i="5"/>
  <c r="H1446" i="1"/>
  <c r="I1446" i="1" s="1"/>
  <c r="H1447" i="1"/>
  <c r="I1447" i="1" s="1"/>
  <c r="H1448" i="1"/>
  <c r="I1448" i="1" s="1"/>
  <c r="G1463" i="1"/>
  <c r="J1463" i="1"/>
  <c r="H1465" i="1"/>
  <c r="I1468" i="1"/>
  <c r="H1471" i="1"/>
  <c r="I1474" i="1"/>
  <c r="G1477" i="1"/>
  <c r="I1477" i="1" s="1"/>
  <c r="H1477" i="1"/>
  <c r="G1493" i="1"/>
  <c r="H1493" i="1"/>
  <c r="H1506" i="1"/>
  <c r="G1506" i="1"/>
  <c r="H1511" i="1"/>
  <c r="G1511" i="1"/>
  <c r="F535" i="4"/>
  <c r="D529" i="4"/>
  <c r="G1299" i="1"/>
  <c r="G1355" i="1"/>
  <c r="H1357" i="1"/>
  <c r="G1359" i="1"/>
  <c r="H1361" i="1"/>
  <c r="G1363" i="1"/>
  <c r="H1365" i="1"/>
  <c r="G1367" i="1"/>
  <c r="H1369" i="1"/>
  <c r="G1371" i="1"/>
  <c r="H1373" i="1"/>
  <c r="G1375" i="1"/>
  <c r="H1377" i="1"/>
  <c r="G1379" i="1"/>
  <c r="H1381" i="1"/>
  <c r="G1383" i="1"/>
  <c r="H1385" i="1"/>
  <c r="G1387" i="1"/>
  <c r="H1389" i="1"/>
  <c r="G1391" i="1"/>
  <c r="G1395" i="1"/>
  <c r="G1399" i="1"/>
  <c r="G1403" i="1"/>
  <c r="G1407" i="1"/>
  <c r="G1411" i="1"/>
  <c r="G1415" i="1"/>
  <c r="G1419" i="1"/>
  <c r="G1427" i="1"/>
  <c r="G1431" i="1"/>
  <c r="G1438" i="1"/>
  <c r="J1447" i="1"/>
  <c r="H1451" i="1"/>
  <c r="H1454" i="1"/>
  <c r="H1459" i="1"/>
  <c r="H1462" i="1"/>
  <c r="I1462" i="1" s="1"/>
  <c r="H1463" i="1"/>
  <c r="I1466" i="1"/>
  <c r="H1470" i="1"/>
  <c r="I1472" i="1"/>
  <c r="H1475" i="1"/>
  <c r="G1475" i="1"/>
  <c r="H1482" i="1"/>
  <c r="G1482" i="1"/>
  <c r="H1487" i="1"/>
  <c r="G1487" i="1"/>
  <c r="G1501" i="1"/>
  <c r="H1501" i="1"/>
  <c r="H1514" i="1"/>
  <c r="G1514" i="1"/>
  <c r="H1522" i="1"/>
  <c r="G1522" i="1"/>
  <c r="D50" i="4"/>
  <c r="F51" i="4"/>
  <c r="F128" i="4"/>
  <c r="E124" i="4"/>
  <c r="D120" i="1" s="1"/>
  <c r="G1449" i="1"/>
  <c r="I1449" i="1" s="1"/>
  <c r="J1449" i="1"/>
  <c r="G1453" i="1"/>
  <c r="G1457" i="1"/>
  <c r="I1457" i="1" s="1"/>
  <c r="J1457" i="1"/>
  <c r="G1461" i="1"/>
  <c r="J1478" i="1"/>
  <c r="E7" i="4"/>
  <c r="F54" i="4"/>
  <c r="F139" i="4"/>
  <c r="F164" i="4"/>
  <c r="E163" i="4"/>
  <c r="D159" i="1" s="1"/>
  <c r="E196" i="4"/>
  <c r="D192" i="1" s="1"/>
  <c r="F225" i="4"/>
  <c r="D224" i="4"/>
  <c r="D299" i="4"/>
  <c r="D351" i="4"/>
  <c r="D643" i="4"/>
  <c r="F416" i="4"/>
  <c r="F421" i="4"/>
  <c r="D420" i="4"/>
  <c r="D515" i="4"/>
  <c r="D12" i="5"/>
  <c r="F45" i="5"/>
  <c r="H307" i="9"/>
  <c r="E176" i="5"/>
  <c r="E238" i="5"/>
  <c r="F239" i="5"/>
  <c r="J1479" i="1"/>
  <c r="D82" i="4"/>
  <c r="E263" i="4"/>
  <c r="E311" i="4"/>
  <c r="D306" i="1" s="1"/>
  <c r="F317" i="4"/>
  <c r="E363" i="4"/>
  <c r="D358" i="1" s="1"/>
  <c r="F369" i="4"/>
  <c r="E643" i="4"/>
  <c r="D637" i="1" s="1"/>
  <c r="E459" i="4"/>
  <c r="D453" i="1" s="1"/>
  <c r="F485" i="4"/>
  <c r="D484" i="4"/>
  <c r="D644" i="4"/>
  <c r="G1451" i="1"/>
  <c r="I1451" i="1" s="1"/>
  <c r="J1451" i="1"/>
  <c r="G1455" i="1"/>
  <c r="I1455" i="1" s="1"/>
  <c r="J1455" i="1"/>
  <c r="G1459" i="1"/>
  <c r="I1459" i="1" s="1"/>
  <c r="J1459" i="1"/>
  <c r="H1481" i="1"/>
  <c r="G1486" i="1"/>
  <c r="H1489" i="1"/>
  <c r="G1494" i="1"/>
  <c r="H1497" i="1"/>
  <c r="G1502" i="1"/>
  <c r="H1505" i="1"/>
  <c r="G1510" i="1"/>
  <c r="H1513" i="1"/>
  <c r="H1521" i="1"/>
  <c r="F7" i="4"/>
  <c r="F253" i="4"/>
  <c r="D252" i="4"/>
  <c r="F312" i="4"/>
  <c r="D311" i="4"/>
  <c r="F364" i="4"/>
  <c r="D363" i="4"/>
  <c r="E420" i="4"/>
  <c r="F469" i="4"/>
  <c r="D459" i="4"/>
  <c r="F473" i="4"/>
  <c r="D472" i="4"/>
  <c r="D580" i="4"/>
  <c r="F599" i="4"/>
  <c r="D593" i="4"/>
  <c r="F70" i="5"/>
  <c r="D69" i="5"/>
  <c r="F130" i="6"/>
  <c r="D129" i="6"/>
  <c r="H30" i="3"/>
  <c r="D5" i="7"/>
  <c r="F246" i="5"/>
  <c r="E35" i="6"/>
  <c r="D42" i="8"/>
  <c r="H19" i="9" s="1"/>
  <c r="E19" i="9" s="1"/>
  <c r="B19" i="9" s="1"/>
  <c r="D49" i="8"/>
  <c r="C1524" i="1" s="1"/>
  <c r="G309" i="9"/>
  <c r="E309" i="9" s="1"/>
  <c r="B309" i="9" s="1"/>
  <c r="F190" i="5"/>
  <c r="F36" i="6"/>
  <c r="D35" i="6"/>
  <c r="D141" i="6" s="1"/>
  <c r="F8" i="5"/>
  <c r="D7" i="5"/>
  <c r="E87" i="5"/>
  <c r="D177" i="5"/>
  <c r="F180" i="5"/>
  <c r="F207" i="5"/>
  <c r="D206" i="5"/>
  <c r="F5" i="6"/>
  <c r="D114" i="6"/>
  <c r="M213" i="9"/>
  <c r="G280" i="9"/>
  <c r="E280" i="9" s="1"/>
  <c r="B280" i="9" s="1"/>
  <c r="G279" i="9"/>
  <c r="E279" i="9" s="1"/>
  <c r="B279" i="9" s="1"/>
  <c r="G192" i="9"/>
  <c r="E192" i="9" s="1"/>
  <c r="G189" i="9"/>
  <c r="E189" i="9" s="1"/>
  <c r="B189" i="9" s="1"/>
  <c r="G185" i="9"/>
  <c r="E185" i="9" s="1"/>
  <c r="B185" i="9" s="1"/>
  <c r="G181" i="9"/>
  <c r="E181" i="9" s="1"/>
  <c r="B181" i="9" s="1"/>
  <c r="G166" i="9"/>
  <c r="H165"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2" i="9"/>
  <c r="E182" i="9" s="1"/>
  <c r="B182" i="9" s="1"/>
  <c r="G165" i="9"/>
  <c r="E165" i="9" s="1"/>
  <c r="B165" i="9" s="1"/>
  <c r="G164" i="9"/>
  <c r="E164" i="9" s="1"/>
  <c r="B164" i="9" s="1"/>
  <c r="G163" i="9"/>
  <c r="E163" i="9" s="1"/>
  <c r="B163" i="9" s="1"/>
  <c r="G162" i="9"/>
  <c r="E162" i="9" s="1"/>
  <c r="B162" i="9" s="1"/>
  <c r="G161" i="9"/>
  <c r="E161" i="9" s="1"/>
  <c r="B161" i="9" s="1"/>
  <c r="G191" i="9"/>
  <c r="E191" i="9" s="1"/>
  <c r="B191" i="9" s="1"/>
  <c r="G187" i="9"/>
  <c r="E187" i="9" s="1"/>
  <c r="B187" i="9" s="1"/>
  <c r="G183" i="9"/>
  <c r="E183" i="9" s="1"/>
  <c r="B18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84" i="9"/>
  <c r="E184" i="9" s="1"/>
  <c r="B184"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289" i="9"/>
  <c r="B289" i="9" s="1"/>
  <c r="B77" i="9"/>
  <c r="E72" i="9"/>
  <c r="B72" i="9" s="1"/>
  <c r="E76" i="9"/>
  <c r="B76" i="9" s="1"/>
  <c r="B219" i="9"/>
  <c r="B235" i="9"/>
  <c r="B251" i="9"/>
  <c r="B214" i="9"/>
  <c r="B215" i="9"/>
  <c r="B231" i="9"/>
  <c r="B247" i="9"/>
  <c r="H1483" i="1" l="1"/>
  <c r="I29" i="3"/>
  <c r="D1436" i="1"/>
  <c r="F245" i="5"/>
  <c r="E7" i="5"/>
  <c r="I20" i="3" s="1"/>
  <c r="F196" i="4"/>
  <c r="F152" i="4"/>
  <c r="G21" i="9"/>
  <c r="H21" i="9"/>
  <c r="E21" i="9" s="1"/>
  <c r="B21" i="9" s="1"/>
  <c r="G148" i="1"/>
  <c r="H148" i="1"/>
  <c r="F124" i="4"/>
  <c r="H28" i="3"/>
  <c r="C1435" i="1"/>
  <c r="F213" i="9"/>
  <c r="B213" i="9" s="1"/>
  <c r="H27" i="3"/>
  <c r="F114" i="6"/>
  <c r="C1408" i="1"/>
  <c r="G310" i="9"/>
  <c r="E310" i="9" s="1"/>
  <c r="B310" i="9" s="1"/>
  <c r="F206" i="5"/>
  <c r="C1183" i="1"/>
  <c r="E68" i="5"/>
  <c r="D1065" i="1"/>
  <c r="I25" i="3"/>
  <c r="D1329" i="1"/>
  <c r="F129" i="6"/>
  <c r="C1423" i="1"/>
  <c r="F472" i="4"/>
  <c r="C466" i="1"/>
  <c r="E635" i="4"/>
  <c r="D629" i="1" s="1"/>
  <c r="D414" i="1"/>
  <c r="F299" i="4"/>
  <c r="D298" i="4"/>
  <c r="C294" i="1"/>
  <c r="F106" i="4"/>
  <c r="C102" i="1"/>
  <c r="I1471" i="1"/>
  <c r="D43" i="8"/>
  <c r="H20" i="3"/>
  <c r="F7" i="5"/>
  <c r="C985" i="1"/>
  <c r="H1524" i="1"/>
  <c r="G1524" i="1"/>
  <c r="F593" i="4"/>
  <c r="C587" i="1"/>
  <c r="F363" i="4"/>
  <c r="C358" i="1"/>
  <c r="F252" i="4"/>
  <c r="C248" i="1"/>
  <c r="F644" i="4"/>
  <c r="C638" i="1"/>
  <c r="F82" i="4"/>
  <c r="C78" i="1"/>
  <c r="E237" i="5"/>
  <c r="E175" i="5" s="1"/>
  <c r="D1152" i="1" s="1"/>
  <c r="D1215" i="1"/>
  <c r="F12" i="5"/>
  <c r="C990" i="1"/>
  <c r="F224" i="4"/>
  <c r="C220" i="1"/>
  <c r="I1463" i="1"/>
  <c r="F238" i="5"/>
  <c r="D237" i="5"/>
  <c r="C1215" i="1"/>
  <c r="E298" i="4"/>
  <c r="F163" i="4"/>
  <c r="D151" i="4"/>
  <c r="C159" i="1"/>
  <c r="E636" i="4"/>
  <c r="D630" i="1" s="1"/>
  <c r="E166" i="9"/>
  <c r="B166" i="9" s="1"/>
  <c r="B192" i="9"/>
  <c r="K1450" i="9"/>
  <c r="G313" i="9"/>
  <c r="E313" i="9" s="1"/>
  <c r="B313" i="9" s="1"/>
  <c r="I34" i="3"/>
  <c r="C1517" i="1"/>
  <c r="G315" i="9"/>
  <c r="E315" i="9" s="1"/>
  <c r="H29" i="3"/>
  <c r="C1436" i="1"/>
  <c r="E141" i="6"/>
  <c r="G317" i="9" s="1"/>
  <c r="E317" i="9" s="1"/>
  <c r="F459" i="4"/>
  <c r="C453" i="1"/>
  <c r="F484" i="4"/>
  <c r="C478" i="1"/>
  <c r="F263" i="4"/>
  <c r="D259" i="1"/>
  <c r="D6" i="4"/>
  <c r="I22" i="3"/>
  <c r="D1153" i="1"/>
  <c r="F515" i="4"/>
  <c r="C509" i="1"/>
  <c r="F643" i="4"/>
  <c r="C637" i="1"/>
  <c r="F50" i="4"/>
  <c r="C46" i="1"/>
  <c r="D528" i="4"/>
  <c r="F529" i="4"/>
  <c r="C523" i="1"/>
  <c r="E151" i="4"/>
  <c r="F44" i="4"/>
  <c r="C40" i="1"/>
  <c r="I1465" i="1"/>
  <c r="I1441" i="1"/>
  <c r="E350" i="4"/>
  <c r="I1467" i="1"/>
  <c r="I1442" i="1"/>
  <c r="G307" i="9"/>
  <c r="E307" i="9" s="1"/>
  <c r="B307" i="9" s="1"/>
  <c r="D176" i="5"/>
  <c r="F177" i="5"/>
  <c r="C1154" i="1"/>
  <c r="H25" i="3"/>
  <c r="F35" i="6"/>
  <c r="C1329" i="1"/>
  <c r="D68" i="5"/>
  <c r="F69" i="5"/>
  <c r="C1047" i="1"/>
  <c r="F580" i="4"/>
  <c r="C574" i="1"/>
  <c r="F311" i="4"/>
  <c r="C306" i="1"/>
  <c r="F420" i="4"/>
  <c r="D635" i="4"/>
  <c r="C414" i="1"/>
  <c r="F351" i="4"/>
  <c r="D350" i="4"/>
  <c r="C346" i="1"/>
  <c r="H192" i="1"/>
  <c r="G192" i="1"/>
  <c r="E6" i="4"/>
  <c r="D3" i="1"/>
  <c r="G120" i="1"/>
  <c r="H120" i="1"/>
  <c r="F625" i="4"/>
  <c r="C619" i="1"/>
  <c r="I1464" i="1"/>
  <c r="H1519" i="1"/>
  <c r="G1519" i="1"/>
  <c r="D985" i="1" l="1"/>
  <c r="H985" i="1" s="1"/>
  <c r="E316" i="9"/>
  <c r="B317" i="9"/>
  <c r="H306" i="1"/>
  <c r="G306" i="1"/>
  <c r="H1047" i="1"/>
  <c r="G1047" i="1"/>
  <c r="F176" i="5"/>
  <c r="H22" i="3"/>
  <c r="D175" i="5"/>
  <c r="C1153" i="1"/>
  <c r="E408" i="4"/>
  <c r="D403" i="1" s="1"/>
  <c r="D345" i="1"/>
  <c r="D636" i="4"/>
  <c r="F528" i="4"/>
  <c r="C522" i="1"/>
  <c r="B315" i="9"/>
  <c r="E314" i="9"/>
  <c r="I10" i="3" s="1"/>
  <c r="E407" i="4"/>
  <c r="D402" i="1" s="1"/>
  <c r="D293" i="1"/>
  <c r="D407" i="4"/>
  <c r="F298" i="4"/>
  <c r="C293" i="1"/>
  <c r="H466" i="1"/>
  <c r="G466" i="1"/>
  <c r="G1183" i="1"/>
  <c r="H1183" i="1"/>
  <c r="G619" i="1"/>
  <c r="H619" i="1"/>
  <c r="H3" i="1"/>
  <c r="G3" i="1"/>
  <c r="E412" i="4"/>
  <c r="I16" i="3"/>
  <c r="D2" i="1"/>
  <c r="H414" i="1"/>
  <c r="G414" i="1"/>
  <c r="E289" i="4"/>
  <c r="E290" i="4" s="1"/>
  <c r="D286" i="1" s="1"/>
  <c r="I17" i="3"/>
  <c r="D147" i="1"/>
  <c r="G46" i="1"/>
  <c r="H46" i="1"/>
  <c r="H509" i="1"/>
  <c r="G509" i="1"/>
  <c r="H478" i="1"/>
  <c r="G478" i="1"/>
  <c r="I28" i="3"/>
  <c r="D1435" i="1"/>
  <c r="H1435" i="1" s="1"/>
  <c r="G1517" i="1"/>
  <c r="H1517" i="1"/>
  <c r="G159" i="1"/>
  <c r="H159" i="1"/>
  <c r="G1215" i="1"/>
  <c r="H1215" i="1"/>
  <c r="H220" i="1"/>
  <c r="G220" i="1"/>
  <c r="G638" i="1"/>
  <c r="H638" i="1"/>
  <c r="G358" i="1"/>
  <c r="H358" i="1"/>
  <c r="G102" i="1"/>
  <c r="H102" i="1"/>
  <c r="H346" i="1"/>
  <c r="G346" i="1"/>
  <c r="F635" i="4"/>
  <c r="C629" i="1"/>
  <c r="G574" i="1"/>
  <c r="H574" i="1"/>
  <c r="H21" i="3"/>
  <c r="F68" i="5"/>
  <c r="C1046" i="1"/>
  <c r="G1154" i="1"/>
  <c r="H1154" i="1"/>
  <c r="H523" i="1"/>
  <c r="G523" i="1"/>
  <c r="F6" i="4"/>
  <c r="H16" i="3"/>
  <c r="D412" i="4"/>
  <c r="C2" i="1"/>
  <c r="H1436" i="1"/>
  <c r="G1436" i="1"/>
  <c r="H17" i="3"/>
  <c r="D289" i="4"/>
  <c r="F151" i="4"/>
  <c r="C147" i="1"/>
  <c r="F237" i="5"/>
  <c r="H23" i="3"/>
  <c r="C1214" i="1"/>
  <c r="I23" i="3"/>
  <c r="D1214" i="1"/>
  <c r="D6" i="5"/>
  <c r="H1423" i="1"/>
  <c r="G1423" i="1"/>
  <c r="H1065" i="1"/>
  <c r="G1065" i="1"/>
  <c r="F141" i="6"/>
  <c r="D408" i="4"/>
  <c r="F350" i="4"/>
  <c r="C345" i="1"/>
  <c r="G1329" i="1"/>
  <c r="H1329" i="1"/>
  <c r="H9" i="3"/>
  <c r="H40" i="1"/>
  <c r="G40" i="1"/>
  <c r="H637" i="1"/>
  <c r="G637" i="1"/>
  <c r="G259" i="1"/>
  <c r="H259" i="1"/>
  <c r="H453" i="1"/>
  <c r="G453" i="1"/>
  <c r="H990" i="1"/>
  <c r="G990" i="1"/>
  <c r="H78" i="1"/>
  <c r="G78" i="1"/>
  <c r="H248" i="1"/>
  <c r="G248" i="1"/>
  <c r="G587" i="1"/>
  <c r="H587" i="1"/>
  <c r="G985" i="1"/>
  <c r="I35" i="3"/>
  <c r="C1518" i="1"/>
  <c r="G312" i="9"/>
  <c r="E312" i="9" s="1"/>
  <c r="H294" i="1"/>
  <c r="G294" i="1"/>
  <c r="I21" i="3"/>
  <c r="E6" i="5"/>
  <c r="D1046" i="1"/>
  <c r="H1408" i="1"/>
  <c r="G1408" i="1"/>
  <c r="G1435" i="1" l="1"/>
  <c r="H1518" i="1"/>
  <c r="G1518" i="1"/>
  <c r="G1214" i="1"/>
  <c r="H1214" i="1"/>
  <c r="G629" i="1"/>
  <c r="H629" i="1"/>
  <c r="E639" i="4"/>
  <c r="D407" i="1"/>
  <c r="F407" i="4"/>
  <c r="C402" i="1"/>
  <c r="H278" i="9"/>
  <c r="D984" i="1"/>
  <c r="E311" i="9"/>
  <c r="B312" i="9"/>
  <c r="H345" i="1"/>
  <c r="G345" i="1"/>
  <c r="G284" i="9"/>
  <c r="E284" i="9" s="1"/>
  <c r="B284" i="9" s="1"/>
  <c r="G278" i="9"/>
  <c r="F6" i="5"/>
  <c r="C984" i="1"/>
  <c r="D413" i="4"/>
  <c r="D291" i="4"/>
  <c r="F289" i="4"/>
  <c r="C285" i="1"/>
  <c r="H2" i="1"/>
  <c r="G2" i="1"/>
  <c r="H522" i="1"/>
  <c r="G522" i="1"/>
  <c r="D639" i="4"/>
  <c r="F412" i="4"/>
  <c r="C407" i="1"/>
  <c r="H11" i="3"/>
  <c r="G293" i="1"/>
  <c r="H293" i="1"/>
  <c r="G1153" i="1"/>
  <c r="H1153" i="1"/>
  <c r="K3" i="9"/>
  <c r="I9" i="3"/>
  <c r="F408" i="4"/>
  <c r="C403" i="1"/>
  <c r="H147" i="1"/>
  <c r="G147" i="1"/>
  <c r="D290" i="4"/>
  <c r="H1046" i="1"/>
  <c r="G1046" i="1"/>
  <c r="E291" i="4"/>
  <c r="D287" i="1" s="1"/>
  <c r="E413" i="4"/>
  <c r="E414" i="4" s="1"/>
  <c r="D409" i="1" s="1"/>
  <c r="D285" i="1"/>
  <c r="F636" i="4"/>
  <c r="C630" i="1"/>
  <c r="F175" i="5"/>
  <c r="C1152" i="1"/>
  <c r="E278" i="9" l="1"/>
  <c r="F290" i="4"/>
  <c r="C286" i="1"/>
  <c r="H407" i="1"/>
  <c r="G407" i="1"/>
  <c r="D640" i="4"/>
  <c r="D415" i="4"/>
  <c r="F413" i="4"/>
  <c r="C408" i="1"/>
  <c r="H630" i="1"/>
  <c r="G630" i="1"/>
  <c r="D414" i="4"/>
  <c r="G1152" i="1"/>
  <c r="H1152" i="1"/>
  <c r="H403" i="1"/>
  <c r="G403" i="1"/>
  <c r="N3" i="9"/>
  <c r="I11" i="3"/>
  <c r="F639" i="4"/>
  <c r="D641" i="4"/>
  <c r="C633" i="1"/>
  <c r="F291" i="4"/>
  <c r="C287" i="1"/>
  <c r="E277" i="9"/>
  <c r="B278" i="9"/>
  <c r="G402" i="1"/>
  <c r="H402" i="1"/>
  <c r="D633" i="1"/>
  <c r="E640" i="4"/>
  <c r="E641" i="4" s="1"/>
  <c r="E415" i="4"/>
  <c r="D410" i="1" s="1"/>
  <c r="D408" i="1"/>
  <c r="H285" i="1"/>
  <c r="G285" i="1"/>
  <c r="H8" i="3"/>
  <c r="H984" i="1"/>
  <c r="G984" i="1"/>
  <c r="D635" i="1" l="1"/>
  <c r="M3" i="9"/>
  <c r="I8" i="3"/>
  <c r="F415" i="4"/>
  <c r="C410" i="1"/>
  <c r="D645" i="4"/>
  <c r="F641" i="4"/>
  <c r="C635" i="1"/>
  <c r="F414" i="4"/>
  <c r="C409" i="1"/>
  <c r="D642" i="4"/>
  <c r="F640" i="4"/>
  <c r="C634" i="1"/>
  <c r="G286" i="1"/>
  <c r="H286" i="1"/>
  <c r="H287" i="1"/>
  <c r="G287" i="1"/>
  <c r="E642" i="4"/>
  <c r="D634" i="1"/>
  <c r="H633" i="1"/>
  <c r="G633" i="1"/>
  <c r="H408" i="1"/>
  <c r="G408" i="1"/>
  <c r="G634" i="1" l="1"/>
  <c r="H634" i="1"/>
  <c r="H409" i="1"/>
  <c r="G409" i="1"/>
  <c r="H18" i="3"/>
  <c r="C639" i="1"/>
  <c r="H410" i="1"/>
  <c r="G410" i="1"/>
  <c r="E646" i="4"/>
  <c r="D636" i="1"/>
  <c r="F642" i="4"/>
  <c r="D646" i="4"/>
  <c r="C636" i="1"/>
  <c r="H635" i="1"/>
  <c r="G635" i="1"/>
  <c r="E645" i="4"/>
  <c r="G636" i="1" l="1"/>
  <c r="H636" i="1"/>
  <c r="H7" i="3"/>
  <c r="I19" i="3"/>
  <c r="D640" i="1"/>
  <c r="I18" i="3"/>
  <c r="D639" i="1"/>
  <c r="H639" i="1" s="1"/>
  <c r="G276" i="9"/>
  <c r="E276" i="9" s="1"/>
  <c r="B276" i="9" s="1"/>
  <c r="H19" i="3"/>
  <c r="F646" i="4"/>
  <c r="C640" i="1"/>
  <c r="F645" i="4"/>
  <c r="H640" i="1" l="1"/>
  <c r="G640" i="1"/>
  <c r="G639" i="1"/>
  <c r="J3" i="9"/>
  <c r="G274" i="9" l="1"/>
  <c r="M272" i="9"/>
  <c r="L272" i="9"/>
  <c r="H274" i="9"/>
  <c r="G18" i="9"/>
  <c r="H18" i="9"/>
  <c r="I5" i="9"/>
  <c r="K11" i="9"/>
  <c r="H16" i="9"/>
  <c r="K7" i="9"/>
  <c r="J12" i="9"/>
  <c r="J17" i="9"/>
  <c r="J5" i="9"/>
  <c r="L16" i="9"/>
  <c r="J6" i="9"/>
  <c r="I11" i="9"/>
  <c r="H17" i="9"/>
  <c r="I8" i="9"/>
  <c r="M15" i="9"/>
  <c r="I6" i="9"/>
  <c r="K12" i="9"/>
  <c r="G17" i="9"/>
  <c r="K13" i="9"/>
  <c r="J10" i="9"/>
  <c r="J8" i="9"/>
  <c r="I13" i="9"/>
  <c r="I7" i="9"/>
  <c r="K10" i="9"/>
  <c r="G16" i="9"/>
  <c r="E16" i="9" s="1"/>
  <c r="I12" i="9"/>
  <c r="I9" i="9"/>
  <c r="G15" i="9"/>
  <c r="K8" i="9"/>
  <c r="J13" i="9"/>
  <c r="K9" i="9"/>
  <c r="L15" i="9"/>
  <c r="K6" i="9"/>
  <c r="J11" i="9"/>
  <c r="I17" i="9"/>
  <c r="J9" i="9"/>
  <c r="H15" i="9"/>
  <c r="K5" i="9"/>
  <c r="M16" i="9"/>
  <c r="J7" i="9"/>
  <c r="F272" i="9" l="1"/>
  <c r="E8" i="9"/>
  <c r="B8" i="9" s="1"/>
  <c r="E7" i="9"/>
  <c r="B7" i="9" s="1"/>
  <c r="E12" i="9"/>
  <c r="B12" i="9" s="1"/>
  <c r="F15" i="9"/>
  <c r="E15" i="9"/>
  <c r="E10" i="9"/>
  <c r="B10" i="9" s="1"/>
  <c r="E6" i="9"/>
  <c r="B6" i="9" s="1"/>
  <c r="E11" i="9"/>
  <c r="B11" i="9" s="1"/>
  <c r="E5" i="9"/>
  <c r="B272" i="9"/>
  <c r="F20" i="9"/>
  <c r="E9" i="9"/>
  <c r="B9" i="9" s="1"/>
  <c r="E17" i="9"/>
  <c r="B17" i="9" s="1"/>
  <c r="F16" i="9"/>
  <c r="B16" i="9" s="1"/>
  <c r="E13" i="9"/>
  <c r="B13" i="9" s="1"/>
  <c r="E18" i="9"/>
  <c r="B18" i="9" s="1"/>
  <c r="E274" i="9"/>
  <c r="B274" i="9" l="1"/>
  <c r="E20" i="9"/>
  <c r="I7" i="3" s="1"/>
  <c r="B5" i="9"/>
  <c r="E4" i="9"/>
  <c r="E14" i="9"/>
  <c r="B15" i="9"/>
  <c r="F14"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<sst xmlns="http://schemas.openxmlformats.org/spreadsheetml/2006/main" count="4369" uniqueCount="3421">
  <si>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</si>
  <si>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</si>
  <si>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</si>
  <si>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</si>
  <si>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</si>
  <si>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</si>
  <si>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</si>
  <si>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</si>
  <si>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</si>
  <si>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</si>
  <si>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</si>
  <si>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</si>
  <si>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</si>
  <si>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</si>
  <si>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</si>
  <si>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</si>
  <si>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</si>
  <si>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</si>
  <si>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</si>
  <si>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</si>
  <si>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</si>
  <si>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</si>
  <si>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</si>
  <si>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</si>
  <si>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</si>
  <si>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</si>
  <si>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</si>
  <si>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</si>
  <si>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</si>
  <si>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</si>
  <si>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</si>
  <si>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J.J. STROSSMAYERA U OSIJEKU - FILOZOFSKI FAKULTET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</si>
  <si>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</si>
  <si>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</si>
  <si>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</si>
  <si>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</si>
  <si>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</si>
  <si>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</si>
  <si>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</si>
  <si>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</si>
  <si>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</si>
  <si>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</si>
  <si>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</si>
  <si>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</si>
  <si>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</si>
  <si>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</si>
  <si>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</si>
  <si>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</si>
  <si>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</si>
  <si>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2321 - SVEUČILIŠTE J.J. STROSSMAYERA U OSIJEKU - FILOZOFSKI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</si>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</sst>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7834231.3600000003</v>
      </c>
      <c r="D2" s="6">
        <f>'PR-RAS'!E6</f>
        <v>8500740.9900000002</v>
      </c>
      <c r="E2" s="6">
        <v>0</v>
      </c>
      <c r="F2" s="6">
        <v>0</v>
      </c>
      <c r="G2" s="7">
        <f t="shared" ref="G2:G264" si="0">(B2/1000)*(C2*1+D2*2)</f>
        <v>24835.713340000002</v>
      </c>
      <c r="H2" s="7">
        <f t="shared" ref="H2:H264" si="1">ABS(C2-ROUND(C2,0))+ABS(D2-ROUND(D2,0))</f>
        <v>0.37000000011175871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367663.52</v>
      </c>
      <c r="D46" s="1">
        <f>'PR-RAS'!E50</f>
        <v>358189.55</v>
      </c>
      <c r="E46" s="1">
        <v>0</v>
      </c>
      <c r="F46" s="1">
        <v>0</v>
      </c>
      <c r="G46" s="2">
        <f t="shared" si="0"/>
        <v>48781.9179</v>
      </c>
      <c r="H46" s="2">
        <f t="shared" si="1"/>
        <v>0.92999999999301508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3195.66</v>
      </c>
      <c r="D50" s="1">
        <f>'PR-RAS'!E54</f>
        <v>0</v>
      </c>
      <c r="E50" s="1">
        <v>0</v>
      </c>
      <c r="F50" s="1">
        <v>0</v>
      </c>
      <c r="G50" s="2">
        <f t="shared" si="0"/>
        <v>156.58734000000001</v>
      </c>
      <c r="H50" s="2">
        <f t="shared" si="1"/>
        <v>0.34000000000014552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3195.66</v>
      </c>
      <c r="D53" s="1">
        <f>'PR-RAS'!E57</f>
        <v>0</v>
      </c>
      <c r="E53" s="1">
        <v>0</v>
      </c>
      <c r="F53" s="1">
        <v>0</v>
      </c>
      <c r="G53" s="2">
        <f t="shared" si="0"/>
        <v>166.17431999999999</v>
      </c>
      <c r="H53" s="2">
        <f t="shared" si="1"/>
        <v>0.34000000000014552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97307.8</v>
      </c>
      <c r="D64" s="1">
        <f>'PR-RAS'!E68</f>
        <v>38410.239999999998</v>
      </c>
      <c r="E64" s="1">
        <v>0</v>
      </c>
      <c r="F64" s="1">
        <v>0</v>
      </c>
      <c r="G64" s="2">
        <f t="shared" si="0"/>
        <v>10970.08164</v>
      </c>
      <c r="H64" s="2">
        <f t="shared" si="1"/>
        <v>0.43999999999505235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97307.8</v>
      </c>
      <c r="D65" s="1">
        <f>'PR-RAS'!E69</f>
        <v>38410.239999999998</v>
      </c>
      <c r="E65" s="1">
        <v>0</v>
      </c>
      <c r="F65" s="1">
        <v>0</v>
      </c>
      <c r="G65" s="2">
        <f t="shared" si="0"/>
        <v>11144.209919999999</v>
      </c>
      <c r="H65" s="2">
        <f t="shared" si="1"/>
        <v>0.43999999999505235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267160.06</v>
      </c>
      <c r="D73" s="1">
        <f>'PR-RAS'!E77</f>
        <v>319779.31</v>
      </c>
      <c r="E73" s="1">
        <v>0</v>
      </c>
      <c r="F73" s="1">
        <v>0</v>
      </c>
      <c r="G73" s="2">
        <f t="shared" si="0"/>
        <v>65283.744959999989</v>
      </c>
      <c r="H73" s="2">
        <f t="shared" si="1"/>
        <v>0.36999999999534339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205086.94</v>
      </c>
      <c r="D74" s="1">
        <f>'PR-RAS'!E78</f>
        <v>199913.91</v>
      </c>
      <c r="E74" s="1">
        <v>0</v>
      </c>
      <c r="F74" s="1">
        <v>0</v>
      </c>
      <c r="G74" s="2">
        <f t="shared" si="0"/>
        <v>44158.777479999997</v>
      </c>
      <c r="H74" s="2">
        <f t="shared" si="1"/>
        <v>0.14999999999417923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62073.120000000003</v>
      </c>
      <c r="D76" s="1">
        <f>'PR-RAS'!E80</f>
        <v>119865.4</v>
      </c>
      <c r="E76" s="1">
        <v>0</v>
      </c>
      <c r="F76" s="1">
        <v>0</v>
      </c>
      <c r="G76" s="2">
        <f t="shared" si="0"/>
        <v>22635.293999999998</v>
      </c>
      <c r="H76" s="2">
        <f t="shared" si="1"/>
        <v>0.51999999999679858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32.71</v>
      </c>
      <c r="D78" s="1">
        <f>'PR-RAS'!E82</f>
        <v>7.25</v>
      </c>
      <c r="E78" s="1">
        <v>0</v>
      </c>
      <c r="F78" s="1">
        <v>0</v>
      </c>
      <c r="G78" s="2">
        <f t="shared" si="0"/>
        <v>3.63517</v>
      </c>
      <c r="H78" s="2">
        <f t="shared" si="1"/>
        <v>0.53999999999999915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32.71</v>
      </c>
      <c r="D79" s="1">
        <f>'PR-RAS'!E83</f>
        <v>7.25</v>
      </c>
      <c r="E79" s="1">
        <v>0</v>
      </c>
      <c r="F79" s="1">
        <v>0</v>
      </c>
      <c r="G79" s="2">
        <f t="shared" si="0"/>
        <v>3.6823800000000002</v>
      </c>
      <c r="H79" s="2">
        <f t="shared" si="1"/>
        <v>0.53999999999999915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14.62</v>
      </c>
      <c r="D81" s="1">
        <f>'PR-RAS'!E85</f>
        <v>7.25</v>
      </c>
      <c r="E81" s="1">
        <v>0</v>
      </c>
      <c r="F81" s="1">
        <v>0</v>
      </c>
      <c r="G81" s="2">
        <f t="shared" si="0"/>
        <v>2.3295999999999997</v>
      </c>
      <c r="H81" s="2">
        <f t="shared" si="1"/>
        <v>0.63000000000000078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18.09</v>
      </c>
      <c r="D83" s="1">
        <f>'PR-RAS'!E87</f>
        <v>0</v>
      </c>
      <c r="E83" s="1">
        <v>0</v>
      </c>
      <c r="F83" s="1">
        <v>0</v>
      </c>
      <c r="G83" s="2">
        <f t="shared" si="0"/>
        <v>1.4833800000000001</v>
      </c>
      <c r="H83" s="2">
        <f t="shared" si="1"/>
        <v>8.9999999999999858E-2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263723.58</v>
      </c>
      <c r="D102" s="1">
        <f>'PR-RAS'!E106</f>
        <v>277178.53000000003</v>
      </c>
      <c r="E102" s="1">
        <v>0</v>
      </c>
      <c r="F102" s="1">
        <v>0</v>
      </c>
      <c r="G102" s="2">
        <f t="shared" si="0"/>
        <v>82626.144640000013</v>
      </c>
      <c r="H102" s="2">
        <f t="shared" si="1"/>
        <v>0.88999999995576218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263723.58</v>
      </c>
      <c r="D108" s="1">
        <f>'PR-RAS'!E112</f>
        <v>277178.53000000003</v>
      </c>
      <c r="E108" s="1">
        <v>0</v>
      </c>
      <c r="F108" s="1">
        <v>0</v>
      </c>
      <c r="G108" s="2">
        <f t="shared" si="0"/>
        <v>87534.628480000014</v>
      </c>
      <c r="H108" s="2">
        <f t="shared" si="1"/>
        <v>0.88999999995576218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263723.58</v>
      </c>
      <c r="D113" s="1">
        <f>'PR-RAS'!E117</f>
        <v>277178.53000000003</v>
      </c>
      <c r="E113" s="1">
        <v>0</v>
      </c>
      <c r="F113" s="1">
        <v>0</v>
      </c>
      <c r="G113" s="2">
        <f t="shared" si="0"/>
        <v>91625.031680000015</v>
      </c>
      <c r="H113" s="2">
        <f t="shared" si="1"/>
        <v>0.88999999995576218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742899.10000000009</v>
      </c>
      <c r="D120" s="1">
        <f>'PR-RAS'!E124</f>
        <v>754667.22</v>
      </c>
      <c r="E120" s="1">
        <v>0</v>
      </c>
      <c r="F120" s="1">
        <v>0</v>
      </c>
      <c r="G120" s="2">
        <f t="shared" si="0"/>
        <v>268015.79125999997</v>
      </c>
      <c r="H120" s="2">
        <f t="shared" si="1"/>
        <v>0.32000000006519258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741226.79</v>
      </c>
      <c r="D121" s="1">
        <f>'PR-RAS'!E125</f>
        <v>753897.22</v>
      </c>
      <c r="E121" s="1">
        <v>0</v>
      </c>
      <c r="F121" s="1">
        <v>0</v>
      </c>
      <c r="G121" s="2">
        <f t="shared" si="0"/>
        <v>269882.54759999999</v>
      </c>
      <c r="H121" s="2">
        <f t="shared" si="1"/>
        <v>0.42999999993480742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3221.02</v>
      </c>
      <c r="D122" s="1">
        <f>'PR-RAS'!E126</f>
        <v>4517.2700000000004</v>
      </c>
      <c r="E122" s="1">
        <v>0</v>
      </c>
      <c r="F122" s="1">
        <v>0</v>
      </c>
      <c r="G122" s="2">
        <f t="shared" si="0"/>
        <v>1482.9227600000002</v>
      </c>
      <c r="H122" s="2">
        <f t="shared" si="1"/>
        <v>0.29000000000041837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738005.77</v>
      </c>
      <c r="D123" s="1">
        <f>'PR-RAS'!E127</f>
        <v>749379.95</v>
      </c>
      <c r="E123" s="1">
        <v>0</v>
      </c>
      <c r="F123" s="1">
        <v>0</v>
      </c>
      <c r="G123" s="2">
        <f t="shared" si="0"/>
        <v>272885.41174000001</v>
      </c>
      <c r="H123" s="2">
        <f t="shared" si="1"/>
        <v>0.28000000002793968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1672.31</v>
      </c>
      <c r="D124" s="1">
        <f>'PR-RAS'!E128</f>
        <v>770</v>
      </c>
      <c r="E124" s="1">
        <v>0</v>
      </c>
      <c r="F124" s="1">
        <v>0</v>
      </c>
      <c r="G124" s="2">
        <f t="shared" si="0"/>
        <v>395.11412999999999</v>
      </c>
      <c r="H124" s="2">
        <f t="shared" si="1"/>
        <v>0.30999999999994543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1672.31</v>
      </c>
      <c r="D125" s="1">
        <f>'PR-RAS'!E129</f>
        <v>770</v>
      </c>
      <c r="E125" s="1">
        <v>0</v>
      </c>
      <c r="F125" s="1">
        <v>0</v>
      </c>
      <c r="G125" s="2">
        <f t="shared" si="0"/>
        <v>398.32643999999999</v>
      </c>
      <c r="H125" s="2">
        <f t="shared" si="1"/>
        <v>0.30999999999994543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6459009.9699999997</v>
      </c>
      <c r="D129" s="1">
        <f>'PR-RAS'!E133</f>
        <v>7110519.3700000001</v>
      </c>
      <c r="E129" s="1">
        <v>0</v>
      </c>
      <c r="F129" s="1">
        <v>0</v>
      </c>
      <c r="G129" s="2">
        <f t="shared" si="0"/>
        <v>2647046.2348800004</v>
      </c>
      <c r="H129" s="2">
        <f t="shared" si="1"/>
        <v>0.40000000037252903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6459009.9699999997</v>
      </c>
      <c r="D130" s="1">
        <f>'PR-RAS'!E134</f>
        <v>7110519.3700000001</v>
      </c>
      <c r="E130" s="1">
        <v>0</v>
      </c>
      <c r="F130" s="1">
        <v>0</v>
      </c>
      <c r="G130" s="2">
        <f t="shared" si="0"/>
        <v>2667726.2835900001</v>
      </c>
      <c r="H130" s="2">
        <f t="shared" si="1"/>
        <v>0.40000000037252903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6405091.3300000001</v>
      </c>
      <c r="D131" s="1">
        <f>'PR-RAS'!E135</f>
        <v>7110297.0899999999</v>
      </c>
      <c r="E131" s="1">
        <v>0</v>
      </c>
      <c r="F131" s="1">
        <v>0</v>
      </c>
      <c r="G131" s="2">
        <f t="shared" si="0"/>
        <v>2681339.1162999999</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53918.64</v>
      </c>
      <c r="D132" s="1">
        <f>'PR-RAS'!E136</f>
        <v>222.28</v>
      </c>
      <c r="E132" s="1">
        <v>0</v>
      </c>
      <c r="F132" s="1">
        <v>0</v>
      </c>
      <c r="G132" s="2">
        <f t="shared" si="0"/>
        <v>7121.5792000000001</v>
      </c>
      <c r="H132" s="2">
        <f t="shared" si="1"/>
        <v>0.64000000000058321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902.48</v>
      </c>
      <c r="D135" s="1">
        <f>'PR-RAS'!E139</f>
        <v>179.07</v>
      </c>
      <c r="E135" s="1">
        <v>0</v>
      </c>
      <c r="F135" s="1">
        <v>0</v>
      </c>
      <c r="G135" s="2">
        <f t="shared" si="0"/>
        <v>168.92308</v>
      </c>
      <c r="H135" s="2">
        <f t="shared" si="1"/>
        <v>0.55000000000001137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902.48</v>
      </c>
      <c r="D146" s="1">
        <f>'PR-RAS'!E150</f>
        <v>179.07</v>
      </c>
      <c r="E146" s="1">
        <v>0</v>
      </c>
      <c r="F146" s="1">
        <v>0</v>
      </c>
      <c r="G146" s="2">
        <f t="shared" si="0"/>
        <v>182.78989999999996</v>
      </c>
      <c r="H146" s="2">
        <f t="shared" si="1"/>
        <v>0.55000000000001137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7797521.379999999</v>
      </c>
      <c r="D147" s="1">
        <f>'PR-RAS'!E151</f>
        <v>8604445.9600000009</v>
      </c>
      <c r="E147" s="1">
        <v>0</v>
      </c>
      <c r="F147" s="1">
        <v>0</v>
      </c>
      <c r="G147" s="2">
        <f t="shared" si="0"/>
        <v>3650936.3418000001</v>
      </c>
      <c r="H147" s="2">
        <f t="shared" si="1"/>
        <v>0.41999999806284904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6773937.0099999988</v>
      </c>
      <c r="D148" s="1">
        <f>'PR-RAS'!E152</f>
        <v>7559938.8400000008</v>
      </c>
      <c r="E148" s="1">
        <v>0</v>
      </c>
      <c r="F148" s="1">
        <v>0</v>
      </c>
      <c r="G148" s="2">
        <f t="shared" si="0"/>
        <v>3218390.7594300001</v>
      </c>
      <c r="H148" s="2">
        <f t="shared" si="1"/>
        <v>0.16999999806284904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5564357.4699999988</v>
      </c>
      <c r="D149" s="1">
        <f>'PR-RAS'!E153</f>
        <v>6203812.8500000006</v>
      </c>
      <c r="E149" s="1">
        <v>0</v>
      </c>
      <c r="F149" s="1">
        <v>0</v>
      </c>
      <c r="G149" s="2">
        <f t="shared" si="0"/>
        <v>2659853.5091600004</v>
      </c>
      <c r="H149" s="2">
        <f t="shared" si="1"/>
        <v>0.61999999824911356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5512784.0199999996</v>
      </c>
      <c r="D150" s="1">
        <f>'PR-RAS'!E154</f>
        <v>6173503.1500000004</v>
      </c>
      <c r="E150" s="1">
        <v>0</v>
      </c>
      <c r="F150" s="1">
        <v>0</v>
      </c>
      <c r="G150" s="2">
        <f t="shared" si="0"/>
        <v>2661108.7576799998</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50483.519999999997</v>
      </c>
      <c r="D152" s="1">
        <f>'PR-RAS'!E156</f>
        <v>29183.11</v>
      </c>
      <c r="E152" s="1">
        <v>0</v>
      </c>
      <c r="F152" s="1">
        <v>0</v>
      </c>
      <c r="G152" s="2">
        <f t="shared" si="0"/>
        <v>16436.310739999997</v>
      </c>
      <c r="H152" s="2">
        <f t="shared" si="1"/>
        <v>0.5900000000037835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1089.93</v>
      </c>
      <c r="D153" s="1">
        <f>'PR-RAS'!E157</f>
        <v>1126.5899999999999</v>
      </c>
      <c r="E153" s="1">
        <v>0</v>
      </c>
      <c r="F153" s="1">
        <v>0</v>
      </c>
      <c r="G153" s="2">
        <f t="shared" si="0"/>
        <v>508.15271999999993</v>
      </c>
      <c r="H153" s="2">
        <f t="shared" si="1"/>
        <v>0.48000000000001819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295058.15999999997</v>
      </c>
      <c r="D154" s="1">
        <f>'PR-RAS'!E158</f>
        <v>337789.86</v>
      </c>
      <c r="E154" s="1">
        <v>0</v>
      </c>
      <c r="F154" s="1">
        <v>0</v>
      </c>
      <c r="G154" s="2">
        <f t="shared" si="0"/>
        <v>148507.59563999998</v>
      </c>
      <c r="H154" s="2">
        <f t="shared" si="1"/>
        <v>0.29999999998835847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914521.38</v>
      </c>
      <c r="D155" s="1">
        <f>'PR-RAS'!E159</f>
        <v>1018336.13</v>
      </c>
      <c r="E155" s="1">
        <v>0</v>
      </c>
      <c r="F155" s="1">
        <v>0</v>
      </c>
      <c r="G155" s="2">
        <f t="shared" si="0"/>
        <v>454483.82056000002</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914521.38</v>
      </c>
      <c r="D157" s="1">
        <f>'PR-RAS'!E161</f>
        <v>1018336.13</v>
      </c>
      <c r="E157" s="1">
        <v>0</v>
      </c>
      <c r="F157" s="1">
        <v>0</v>
      </c>
      <c r="G157" s="2">
        <f t="shared" si="0"/>
        <v>460386.20784000005</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913645.83</v>
      </c>
      <c r="D159" s="1">
        <f>'PR-RAS'!E163</f>
        <v>1013791.2699999999</v>
      </c>
      <c r="E159" s="1">
        <v>0</v>
      </c>
      <c r="F159" s="1">
        <v>0</v>
      </c>
      <c r="G159" s="2">
        <f t="shared" si="0"/>
        <v>464714.08245999995</v>
      </c>
      <c r="H159" s="2">
        <f t="shared" si="1"/>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224335.19</v>
      </c>
      <c r="D160" s="1">
        <f>'PR-RAS'!E164</f>
        <v>252736.71000000002</v>
      </c>
      <c r="E160" s="1">
        <v>0</v>
      </c>
      <c r="F160" s="1">
        <v>0</v>
      </c>
      <c r="G160" s="2">
        <f t="shared" si="0"/>
        <v>116039.56899000001</v>
      </c>
      <c r="H160" s="2">
        <f t="shared" si="1"/>
        <v>0.47999999998137355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125966.01</v>
      </c>
      <c r="D161" s="1">
        <f>'PR-RAS'!E165</f>
        <v>153391.67000000001</v>
      </c>
      <c r="E161" s="1">
        <v>0</v>
      </c>
      <c r="F161" s="1">
        <v>0</v>
      </c>
      <c r="G161" s="2">
        <f t="shared" si="0"/>
        <v>69239.896000000008</v>
      </c>
      <c r="H161" s="2">
        <f t="shared" si="1"/>
        <v>0.33999999998195563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75972.08</v>
      </c>
      <c r="D162" s="1">
        <f>'PR-RAS'!E166</f>
        <v>75211.69</v>
      </c>
      <c r="E162" s="1">
        <v>0</v>
      </c>
      <c r="F162" s="1">
        <v>0</v>
      </c>
      <c r="G162" s="2">
        <f t="shared" si="0"/>
        <v>36449.669060000007</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22353.43</v>
      </c>
      <c r="D163" s="1">
        <f>'PR-RAS'!E167</f>
        <v>24133.35</v>
      </c>
      <c r="E163" s="1">
        <v>0</v>
      </c>
      <c r="F163" s="1">
        <v>0</v>
      </c>
      <c r="G163" s="2">
        <f t="shared" si="0"/>
        <v>11440.461060000001</v>
      </c>
      <c r="H163" s="2">
        <f t="shared" si="1"/>
        <v>0.77999999999883585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43.67</v>
      </c>
      <c r="D164" s="1">
        <f>'PR-RAS'!E168</f>
        <v>0</v>
      </c>
      <c r="E164" s="1">
        <v>0</v>
      </c>
      <c r="F164" s="1">
        <v>0</v>
      </c>
      <c r="G164" s="2">
        <f t="shared" si="0"/>
        <v>7.1182100000000004</v>
      </c>
      <c r="H164" s="2">
        <f t="shared" si="1"/>
        <v>0.32999999999999829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124396.19</v>
      </c>
      <c r="D165" s="1">
        <f>'PR-RAS'!E169</f>
        <v>113578.10999999999</v>
      </c>
      <c r="E165" s="1">
        <v>0</v>
      </c>
      <c r="F165" s="1">
        <v>0</v>
      </c>
      <c r="G165" s="2">
        <f t="shared" si="0"/>
        <v>57654.595239999995</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39924.17</v>
      </c>
      <c r="D166" s="1">
        <f>'PR-RAS'!E170</f>
        <v>44319.5</v>
      </c>
      <c r="E166" s="1">
        <v>0</v>
      </c>
      <c r="F166" s="1">
        <v>0</v>
      </c>
      <c r="G166" s="2">
        <f t="shared" si="0"/>
        <v>21212.923050000001</v>
      </c>
      <c r="H166" s="2">
        <f t="shared" si="1"/>
        <v>0.66999999999825377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75210.100000000006</v>
      </c>
      <c r="D168" s="1">
        <f>'PR-RAS'!E172</f>
        <v>56957.96</v>
      </c>
      <c r="E168" s="1">
        <v>0</v>
      </c>
      <c r="F168" s="1">
        <v>0</v>
      </c>
      <c r="G168" s="2">
        <f t="shared" si="0"/>
        <v>31584.045340000004</v>
      </c>
      <c r="H168" s="2">
        <f t="shared" si="1"/>
        <v>0.14000000000669388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7232.32</v>
      </c>
      <c r="D169" s="1">
        <f>'PR-RAS'!E173</f>
        <v>11386.51</v>
      </c>
      <c r="E169" s="1">
        <v>0</v>
      </c>
      <c r="F169" s="1">
        <v>0</v>
      </c>
      <c r="G169" s="2">
        <f t="shared" si="0"/>
        <v>5040.8971200000005</v>
      </c>
      <c r="H169" s="2">
        <f t="shared" si="1"/>
        <v>0.80999999999949068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2029.6</v>
      </c>
      <c r="D172" s="1">
        <f>'PR-RAS'!E176</f>
        <v>914.14</v>
      </c>
      <c r="E172" s="1">
        <v>0</v>
      </c>
      <c r="F172" s="1">
        <v>0</v>
      </c>
      <c r="G172" s="2">
        <f t="shared" si="0"/>
        <v>659.69748000000004</v>
      </c>
      <c r="H172" s="2">
        <f t="shared" si="1"/>
        <v>0.54000000000007731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437981.37</v>
      </c>
      <c r="D173" s="1">
        <f>'PR-RAS'!E177</f>
        <v>519053.50999999995</v>
      </c>
      <c r="E173" s="1">
        <v>0</v>
      </c>
      <c r="F173" s="1">
        <v>0</v>
      </c>
      <c r="G173" s="2">
        <f t="shared" si="0"/>
        <v>253887.20307999995</v>
      </c>
      <c r="H173" s="2">
        <f t="shared" si="1"/>
        <v>0.86000000004423782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68260.91</v>
      </c>
      <c r="D174" s="1">
        <f>'PR-RAS'!E178</f>
        <v>36419.699999999997</v>
      </c>
      <c r="E174" s="1">
        <v>0</v>
      </c>
      <c r="F174" s="1">
        <v>0</v>
      </c>
      <c r="G174" s="2">
        <f t="shared" si="0"/>
        <v>24410.353629999998</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24568.39</v>
      </c>
      <c r="D175" s="1">
        <f>'PR-RAS'!E179</f>
        <v>52730.44</v>
      </c>
      <c r="E175" s="1">
        <v>0</v>
      </c>
      <c r="F175" s="1">
        <v>0</v>
      </c>
      <c r="G175" s="2">
        <f t="shared" si="0"/>
        <v>22625.092979999998</v>
      </c>
      <c r="H175" s="2">
        <f t="shared" si="1"/>
        <v>0.83000000000174623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43864.22</v>
      </c>
      <c r="D176" s="1">
        <f>'PR-RAS'!E180</f>
        <v>45419.85</v>
      </c>
      <c r="E176" s="1">
        <v>0</v>
      </c>
      <c r="F176" s="1">
        <v>0</v>
      </c>
      <c r="G176" s="2">
        <f t="shared" si="0"/>
        <v>23573.185999999994</v>
      </c>
      <c r="H176" s="2">
        <f t="shared" si="1"/>
        <v>0.37000000000261934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17871.14</v>
      </c>
      <c r="D177" s="1">
        <f>'PR-RAS'!E181</f>
        <v>15284.01</v>
      </c>
      <c r="E177" s="1">
        <v>0</v>
      </c>
      <c r="F177" s="1">
        <v>0</v>
      </c>
      <c r="G177" s="2">
        <f t="shared" si="0"/>
        <v>8525.2921600000009</v>
      </c>
      <c r="H177" s="2">
        <f t="shared" si="1"/>
        <v>0.1499999999996362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17441.740000000002</v>
      </c>
      <c r="D178" s="1">
        <f>'PR-RAS'!E182</f>
        <v>12281.21</v>
      </c>
      <c r="E178" s="1">
        <v>0</v>
      </c>
      <c r="F178" s="1">
        <v>0</v>
      </c>
      <c r="G178" s="2">
        <f t="shared" si="0"/>
        <v>7434.73632</v>
      </c>
      <c r="H178" s="2">
        <f t="shared" si="1"/>
        <v>0.46999999999752617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10713.22</v>
      </c>
      <c r="D179" s="1">
        <f>'PR-RAS'!E183</f>
        <v>13551.1</v>
      </c>
      <c r="E179" s="1">
        <v>0</v>
      </c>
      <c r="F179" s="1">
        <v>0</v>
      </c>
      <c r="G179" s="2">
        <f t="shared" si="0"/>
        <v>6731.1447599999992</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184443.46</v>
      </c>
      <c r="D180" s="1">
        <f>'PR-RAS'!E184</f>
        <v>264623.46999999997</v>
      </c>
      <c r="E180" s="1">
        <v>0</v>
      </c>
      <c r="F180" s="1">
        <v>0</v>
      </c>
      <c r="G180" s="2">
        <f t="shared" si="0"/>
        <v>127750.58159999998</v>
      </c>
      <c r="H180" s="2">
        <f t="shared" si="1"/>
        <v>0.92999999996391125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27044.04</v>
      </c>
      <c r="D181" s="1">
        <f>'PR-RAS'!E185</f>
        <v>24186.05</v>
      </c>
      <c r="E181" s="1">
        <v>0</v>
      </c>
      <c r="F181" s="1">
        <v>0</v>
      </c>
      <c r="G181" s="2">
        <f t="shared" si="0"/>
        <v>13574.905199999999</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43774.25</v>
      </c>
      <c r="D182" s="1">
        <f>'PR-RAS'!E186</f>
        <v>54557.68</v>
      </c>
      <c r="E182" s="1">
        <v>0</v>
      </c>
      <c r="F182" s="1">
        <v>0</v>
      </c>
      <c r="G182" s="2">
        <f t="shared" si="0"/>
        <v>27673.019409999997</v>
      </c>
      <c r="H182" s="2">
        <f t="shared" si="1"/>
        <v>0.56999999999970896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31457.84</v>
      </c>
      <c r="D183" s="1">
        <f>'PR-RAS'!E187</f>
        <v>45940.08</v>
      </c>
      <c r="E183" s="1">
        <v>0</v>
      </c>
      <c r="F183" s="1">
        <v>0</v>
      </c>
      <c r="G183" s="2">
        <f t="shared" si="0"/>
        <v>22447.516</v>
      </c>
      <c r="H183" s="2">
        <f t="shared" si="1"/>
        <v>0.24000000000160071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95475.239999999991</v>
      </c>
      <c r="D184" s="1">
        <f>'PR-RAS'!E188</f>
        <v>82482.86</v>
      </c>
      <c r="E184" s="1">
        <v>0</v>
      </c>
      <c r="F184" s="1">
        <v>0</v>
      </c>
      <c r="G184" s="2">
        <f t="shared" si="0"/>
        <v>47660.695679999997</v>
      </c>
      <c r="H184" s="2">
        <f t="shared" si="1"/>
        <v>0.3799999999901047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2347.42</v>
      </c>
      <c r="D186" s="1">
        <f>'PR-RAS'!E190</f>
        <v>1858.26</v>
      </c>
      <c r="E186" s="1">
        <v>0</v>
      </c>
      <c r="F186" s="1">
        <v>0</v>
      </c>
      <c r="G186" s="2">
        <f t="shared" si="0"/>
        <v>1121.8289</v>
      </c>
      <c r="H186" s="2">
        <f t="shared" si="1"/>
        <v>0.68000000000006366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25898.58</v>
      </c>
      <c r="D187" s="1">
        <f>'PR-RAS'!E191</f>
        <v>29941.51</v>
      </c>
      <c r="E187" s="1">
        <v>0</v>
      </c>
      <c r="F187" s="1">
        <v>0</v>
      </c>
      <c r="G187" s="2">
        <f t="shared" si="0"/>
        <v>15955.377600000002</v>
      </c>
      <c r="H187" s="2">
        <f t="shared" si="1"/>
        <v>0.90999999999985448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4711.8999999999996</v>
      </c>
      <c r="D188" s="1">
        <f>'PR-RAS'!E192</f>
        <v>4495.84</v>
      </c>
      <c r="E188" s="1">
        <v>0</v>
      </c>
      <c r="F188" s="1">
        <v>0</v>
      </c>
      <c r="G188" s="2">
        <f t="shared" si="0"/>
        <v>2562.5694600000002</v>
      </c>
      <c r="H188" s="2">
        <f t="shared" si="1"/>
        <v>0.26000000000021828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24744.92</v>
      </c>
      <c r="D189" s="1">
        <f>'PR-RAS'!E193</f>
        <v>364.27</v>
      </c>
      <c r="E189" s="1">
        <v>0</v>
      </c>
      <c r="F189" s="1">
        <v>0</v>
      </c>
      <c r="G189" s="2">
        <f t="shared" si="0"/>
        <v>4789.0104799999999</v>
      </c>
      <c r="H189" s="2">
        <f t="shared" si="1"/>
        <v>0.35000000000172804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37772.42</v>
      </c>
      <c r="D191" s="1">
        <f>'PR-RAS'!E195</f>
        <v>45822.98</v>
      </c>
      <c r="E191" s="1">
        <v>0</v>
      </c>
      <c r="F191" s="1">
        <v>0</v>
      </c>
      <c r="G191" s="2">
        <f t="shared" si="0"/>
        <v>24589.492200000001</v>
      </c>
      <c r="H191" s="2">
        <f t="shared" si="1"/>
        <v>0.43999999999505235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6729.17</v>
      </c>
      <c r="D192" s="1">
        <f>'PR-RAS'!E196</f>
        <v>5789.12</v>
      </c>
      <c r="E192" s="1">
        <v>0</v>
      </c>
      <c r="F192" s="1">
        <v>0</v>
      </c>
      <c r="G192" s="2">
        <f t="shared" si="0"/>
        <v>3496.71531</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6729.17</v>
      </c>
      <c r="D206" s="1">
        <f>'PR-RAS'!E210</f>
        <v>5789.12</v>
      </c>
      <c r="E206" s="1">
        <v>0</v>
      </c>
      <c r="F206" s="1">
        <v>0</v>
      </c>
      <c r="G206" s="2">
        <f t="shared" si="0"/>
        <v>3753.0190499999999</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6426.59</v>
      </c>
      <c r="D207" s="1">
        <f>'PR-RAS'!E211</f>
        <v>5552.19</v>
      </c>
      <c r="E207" s="1">
        <v>0</v>
      </c>
      <c r="F207" s="1">
        <v>0</v>
      </c>
      <c r="G207" s="2">
        <f t="shared" si="0"/>
        <v>3611.3798200000001</v>
      </c>
      <c r="H207" s="2">
        <f t="shared" si="1"/>
        <v>0.5999999999994543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209.96</v>
      </c>
      <c r="D208" s="1">
        <f>'PR-RAS'!E212</f>
        <v>224.55</v>
      </c>
      <c r="E208" s="1">
        <v>0</v>
      </c>
      <c r="F208" s="1">
        <v>0</v>
      </c>
      <c r="G208" s="2">
        <f t="shared" si="0"/>
        <v>136.42542</v>
      </c>
      <c r="H208" s="2">
        <f t="shared" si="1"/>
        <v>0.48999999999998067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0.82</v>
      </c>
      <c r="D209" s="1">
        <f>'PR-RAS'!E213</f>
        <v>12.38</v>
      </c>
      <c r="E209" s="1">
        <v>0</v>
      </c>
      <c r="F209" s="1">
        <v>0</v>
      </c>
      <c r="G209" s="2">
        <f t="shared" si="0"/>
        <v>5.32064</v>
      </c>
      <c r="H209" s="2">
        <f t="shared" si="1"/>
        <v>0.56000000000000083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91.8</v>
      </c>
      <c r="D210" s="1">
        <f>'PR-RAS'!E214</f>
        <v>0</v>
      </c>
      <c r="E210" s="1">
        <v>0</v>
      </c>
      <c r="F210" s="1">
        <v>0</v>
      </c>
      <c r="G210" s="2">
        <f t="shared" si="0"/>
        <v>19.186199999999999</v>
      </c>
      <c r="H210" s="2">
        <f t="shared" si="1"/>
        <v>0.20000000000000284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4379.8500000000004</v>
      </c>
      <c r="D220" s="1">
        <f>'PR-RAS'!E224</f>
        <v>14491.81</v>
      </c>
      <c r="E220" s="1">
        <v>0</v>
      </c>
      <c r="F220" s="1">
        <v>0</v>
      </c>
      <c r="G220" s="2">
        <f t="shared" si="0"/>
        <v>7306.5999300000003</v>
      </c>
      <c r="H220" s="2">
        <f t="shared" si="1"/>
        <v>0.34000000000014552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10888.81</v>
      </c>
      <c r="E221" s="1">
        <v>0</v>
      </c>
      <c r="F221" s="1">
        <v>0</v>
      </c>
      <c r="G221" s="2">
        <f t="shared" si="0"/>
        <v>4791.0763999999999</v>
      </c>
      <c r="H221" s="2">
        <f t="shared" si="1"/>
        <v>0.19000000000050932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10888.81</v>
      </c>
      <c r="E222" s="1">
        <v>0</v>
      </c>
      <c r="F222" s="1">
        <v>0</v>
      </c>
      <c r="G222" s="2">
        <f t="shared" si="0"/>
        <v>4812.8540199999998</v>
      </c>
      <c r="H222" s="2">
        <f t="shared" si="1"/>
        <v>0.19000000000050932</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4379.8500000000004</v>
      </c>
      <c r="D243" s="1">
        <f>'PR-RAS'!E247</f>
        <v>3603</v>
      </c>
      <c r="E243" s="1">
        <v>0</v>
      </c>
      <c r="F243" s="1">
        <v>0</v>
      </c>
      <c r="G243" s="2">
        <f t="shared" si="0"/>
        <v>2803.7757000000001</v>
      </c>
      <c r="H243" s="2">
        <f t="shared" si="1"/>
        <v>0.1499999999996362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4379.8500000000004</v>
      </c>
      <c r="D244" s="1">
        <f>'PR-RAS'!E248</f>
        <v>3603</v>
      </c>
      <c r="E244" s="1">
        <v>0</v>
      </c>
      <c r="F244" s="1">
        <v>0</v>
      </c>
      <c r="G244" s="2">
        <f t="shared" si="0"/>
        <v>2815.3615500000001</v>
      </c>
      <c r="H244" s="2">
        <f t="shared" si="1"/>
        <v>0.1499999999996362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16763.689999999999</v>
      </c>
      <c r="D248" s="1">
        <f>'PR-RAS'!E252</f>
        <v>6110.33</v>
      </c>
      <c r="E248" s="1">
        <v>0</v>
      </c>
      <c r="F248" s="1">
        <v>0</v>
      </c>
      <c r="G248" s="2">
        <f t="shared" si="0"/>
        <v>7159.1344499999996</v>
      </c>
      <c r="H248" s="2">
        <f t="shared" si="1"/>
        <v>0.64000000000123691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16763.689999999999</v>
      </c>
      <c r="D255" s="1">
        <f>'PR-RAS'!E259</f>
        <v>6110.33</v>
      </c>
      <c r="E255" s="1">
        <v>0</v>
      </c>
      <c r="F255" s="1">
        <v>0</v>
      </c>
      <c r="G255" s="2">
        <f t="shared" si="0"/>
        <v>7362.0248999999994</v>
      </c>
      <c r="H255" s="2">
        <f t="shared" si="1"/>
        <v>0.64000000000123691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16763.689999999999</v>
      </c>
      <c r="D256" s="1">
        <f>'PR-RAS'!E260</f>
        <v>6110.33</v>
      </c>
      <c r="E256" s="1">
        <v>0</v>
      </c>
      <c r="F256" s="1">
        <v>0</v>
      </c>
      <c r="G256" s="2">
        <f t="shared" si="0"/>
        <v>7391.0092500000001</v>
      </c>
      <c r="H256" s="2">
        <f t="shared" si="1"/>
        <v>0.64000000000123691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82065.83</v>
      </c>
      <c r="D259" s="1">
        <f>'PR-RAS'!E263</f>
        <v>4324.59</v>
      </c>
      <c r="E259" s="1">
        <v>0</v>
      </c>
      <c r="F259" s="1">
        <v>0</v>
      </c>
      <c r="G259" s="2">
        <f t="shared" si="0"/>
        <v>23404.472580000001</v>
      </c>
      <c r="H259" s="2">
        <f t="shared" si="1"/>
        <v>0.57999999999810825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82065.83</v>
      </c>
      <c r="D260" s="1">
        <f>'PR-RAS'!E264</f>
        <v>4324.59</v>
      </c>
      <c r="E260" s="1">
        <v>0</v>
      </c>
      <c r="F260" s="1">
        <v>0</v>
      </c>
      <c r="G260" s="2">
        <f t="shared" si="0"/>
        <v>23495.187590000001</v>
      </c>
      <c r="H260" s="2">
        <f t="shared" si="1"/>
        <v>0.57999999999810825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7988.97</v>
      </c>
      <c r="D261" s="1">
        <f>'PR-RAS'!E265</f>
        <v>4324.59</v>
      </c>
      <c r="E261" s="1">
        <v>0</v>
      </c>
      <c r="F261" s="1">
        <v>0</v>
      </c>
      <c r="G261" s="2">
        <f t="shared" si="0"/>
        <v>4325.9190000000008</v>
      </c>
      <c r="H261" s="2">
        <f t="shared" si="1"/>
        <v>0.43999999999959982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74076.86</v>
      </c>
      <c r="D263" s="1">
        <f>'PR-RAS'!E267</f>
        <v>0</v>
      </c>
      <c r="E263" s="1">
        <v>0</v>
      </c>
      <c r="F263" s="1">
        <v>0</v>
      </c>
      <c r="G263" s="2">
        <f t="shared" si="0"/>
        <v>19408.137320000002</v>
      </c>
      <c r="H263" s="2">
        <f t="shared" si="1"/>
        <v>0.13999999999941792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7797521.379999999</v>
      </c>
      <c r="D285" s="1">
        <f>'PR-RAS'!E289</f>
        <v>8604445.9600000009</v>
      </c>
      <c r="E285" s="1">
        <v>0</v>
      </c>
      <c r="F285" s="1">
        <v>0</v>
      </c>
      <c r="G285" s="2">
        <f t="shared" si="8"/>
        <v>7101821.3772</v>
      </c>
      <c r="H285" s="2">
        <f t="shared" si="9"/>
        <v>0.41999999806284904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36709.980000001378</v>
      </c>
      <c r="D286" s="1">
        <f>'PR-RAS'!E290</f>
        <v>0</v>
      </c>
      <c r="E286" s="1">
        <v>0</v>
      </c>
      <c r="F286" s="1">
        <v>0</v>
      </c>
      <c r="G286" s="2">
        <f t="shared" si="8"/>
        <v>10462.344300000392</v>
      </c>
      <c r="H286" s="2">
        <f t="shared" si="9"/>
        <v>1.999999862164259E-2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103704.97000000067</v>
      </c>
      <c r="E287" s="1">
        <v>0</v>
      </c>
      <c r="F287" s="1">
        <v>0</v>
      </c>
      <c r="G287" s="2">
        <f t="shared" si="8"/>
        <v>59319.242840000377</v>
      </c>
      <c r="H287" s="2">
        <f t="shared" si="9"/>
        <v>2.9999999329447746E-2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873051.84</v>
      </c>
      <c r="D288" s="1">
        <f>'PR-RAS'!E292</f>
        <v>844496.91</v>
      </c>
      <c r="E288" s="1">
        <v>0</v>
      </c>
      <c r="F288" s="1">
        <v>0</v>
      </c>
      <c r="G288" s="2">
        <f t="shared" si="8"/>
        <v>735307.10441999999</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59511.040000000001</v>
      </c>
      <c r="D290" s="1">
        <f>'PR-RAS'!E294</f>
        <v>81450.33</v>
      </c>
      <c r="E290" s="1">
        <v>0</v>
      </c>
      <c r="F290" s="1">
        <v>0</v>
      </c>
      <c r="G290" s="2">
        <f t="shared" si="8"/>
        <v>64276.981299999999</v>
      </c>
      <c r="H290" s="2">
        <f t="shared" si="9"/>
        <v>0.37000000000261934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46879.38</v>
      </c>
      <c r="D291" s="1">
        <f>'PR-RAS'!E295</f>
        <v>67836.070000000007</v>
      </c>
      <c r="E291" s="1">
        <v>0</v>
      </c>
      <c r="F291" s="1">
        <v>0</v>
      </c>
      <c r="G291" s="2">
        <f t="shared" si="8"/>
        <v>52939.940800000004</v>
      </c>
      <c r="H291" s="2">
        <f t="shared" si="9"/>
        <v>0.45000000000436557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11662.44</v>
      </c>
      <c r="D293" s="1">
        <f>'PR-RAS'!E298</f>
        <v>9498.93</v>
      </c>
      <c r="E293" s="1">
        <v>0</v>
      </c>
      <c r="F293" s="1">
        <v>0</v>
      </c>
      <c r="G293" s="2">
        <f t="shared" si="8"/>
        <v>8952.8076000000001</v>
      </c>
      <c r="H293" s="2">
        <f t="shared" si="9"/>
        <v>0.51000000000021828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11662.44</v>
      </c>
      <c r="D306" s="1">
        <f>'PR-RAS'!E311</f>
        <v>9498.93</v>
      </c>
      <c r="E306" s="1">
        <v>0</v>
      </c>
      <c r="F306" s="1">
        <v>0</v>
      </c>
      <c r="G306" s="2">
        <f t="shared" si="8"/>
        <v>9351.3915000000015</v>
      </c>
      <c r="H306" s="2">
        <f t="shared" si="9"/>
        <v>0.51000000000021828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381.01</v>
      </c>
      <c r="D307" s="1">
        <f>'PR-RAS'!E312</f>
        <v>208.35</v>
      </c>
      <c r="E307" s="1">
        <v>0</v>
      </c>
      <c r="F307" s="1">
        <v>0</v>
      </c>
      <c r="G307" s="2">
        <f t="shared" si="8"/>
        <v>244.09926000000002</v>
      </c>
      <c r="H307" s="2">
        <f t="shared" si="9"/>
        <v>0.35999999999998522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381.01</v>
      </c>
      <c r="D308" s="1">
        <f>'PR-RAS'!E313</f>
        <v>208.35</v>
      </c>
      <c r="E308" s="1">
        <v>0</v>
      </c>
      <c r="F308" s="1">
        <v>0</v>
      </c>
      <c r="G308" s="2">
        <f t="shared" si="8"/>
        <v>244.89697000000001</v>
      </c>
      <c r="H308" s="2">
        <f t="shared" si="9"/>
        <v>0.35999999999998522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11281.43</v>
      </c>
      <c r="D312" s="1">
        <f>'PR-RAS'!E317</f>
        <v>9290.58</v>
      </c>
      <c r="E312" s="1">
        <v>0</v>
      </c>
      <c r="F312" s="1">
        <v>0</v>
      </c>
      <c r="G312" s="2">
        <f t="shared" si="8"/>
        <v>9287.2654899999998</v>
      </c>
      <c r="H312" s="2">
        <f t="shared" si="9"/>
        <v>0.8500000000003638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10617.82</v>
      </c>
      <c r="D318" s="1">
        <f>'PR-RAS'!E323</f>
        <v>9290.58</v>
      </c>
      <c r="E318" s="1">
        <v>0</v>
      </c>
      <c r="F318" s="1">
        <v>0</v>
      </c>
      <c r="G318" s="2">
        <f t="shared" si="8"/>
        <v>9256.0766600000006</v>
      </c>
      <c r="H318" s="2">
        <f t="shared" si="9"/>
        <v>0.6000000000003638</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663.61</v>
      </c>
      <c r="D320" s="1">
        <f>'PR-RAS'!E325</f>
        <v>0</v>
      </c>
      <c r="E320" s="1">
        <v>0</v>
      </c>
      <c r="F320" s="1">
        <v>0</v>
      </c>
      <c r="G320" s="2">
        <f t="shared" si="8"/>
        <v>211.69159000000002</v>
      </c>
      <c r="H320" s="2">
        <f t="shared" si="9"/>
        <v>0.38999999999998636</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129388.77</v>
      </c>
      <c r="D345" s="1">
        <f>'PR-RAS'!E350</f>
        <v>763840.06</v>
      </c>
      <c r="E345" s="1">
        <v>0</v>
      </c>
      <c r="F345" s="1">
        <v>0</v>
      </c>
      <c r="G345" s="2">
        <f t="shared" si="8"/>
        <v>570031.69816000003</v>
      </c>
      <c r="H345" s="2">
        <f t="shared" si="9"/>
        <v>0.29000000005180482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75470.13</v>
      </c>
      <c r="D358" s="1">
        <f>'PR-RAS'!E363</f>
        <v>77731.070000000007</v>
      </c>
      <c r="E358" s="1">
        <v>0</v>
      </c>
      <c r="F358" s="1">
        <v>0</v>
      </c>
      <c r="G358" s="2">
        <f t="shared" si="8"/>
        <v>82442.820390000008</v>
      </c>
      <c r="H358" s="2">
        <f t="shared" si="9"/>
        <v>0.20000000001164153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64438.21</v>
      </c>
      <c r="D364" s="1">
        <f>'PR-RAS'!E369</f>
        <v>67374.39</v>
      </c>
      <c r="E364" s="1">
        <v>0</v>
      </c>
      <c r="F364" s="1">
        <v>0</v>
      </c>
      <c r="G364" s="2">
        <f t="shared" si="8"/>
        <v>72304.877369999987</v>
      </c>
      <c r="H364" s="2">
        <f t="shared" si="9"/>
        <v>0.59999999999854481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50416.71</v>
      </c>
      <c r="D365" s="1">
        <f>'PR-RAS'!E370</f>
        <v>62365.51</v>
      </c>
      <c r="E365" s="1">
        <v>0</v>
      </c>
      <c r="F365" s="1">
        <v>0</v>
      </c>
      <c r="G365" s="2">
        <f t="shared" si="8"/>
        <v>63753.773720000005</v>
      </c>
      <c r="H365" s="2">
        <f t="shared" si="9"/>
        <v>0.77999999999883585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1242.29</v>
      </c>
      <c r="D366" s="1">
        <f>'PR-RAS'!E371</f>
        <v>1269.98</v>
      </c>
      <c r="E366" s="1">
        <v>0</v>
      </c>
      <c r="F366" s="1">
        <v>0</v>
      </c>
      <c r="G366" s="2">
        <f t="shared" si="8"/>
        <v>1380.52125</v>
      </c>
      <c r="H366" s="2">
        <f t="shared" si="9"/>
        <v>0.30999999999994543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11022.36</v>
      </c>
      <c r="D367" s="1">
        <f>'PR-RAS'!E372</f>
        <v>2670</v>
      </c>
      <c r="E367" s="1">
        <v>0</v>
      </c>
      <c r="F367" s="1">
        <v>0</v>
      </c>
      <c r="G367" s="2">
        <f t="shared" si="8"/>
        <v>5988.6237600000004</v>
      </c>
      <c r="H367" s="2">
        <f t="shared" si="9"/>
        <v>0.36000000000058208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556</v>
      </c>
      <c r="E368" s="1">
        <v>0</v>
      </c>
      <c r="F368" s="1">
        <v>0</v>
      </c>
      <c r="G368" s="2">
        <f t="shared" si="8"/>
        <v>408.10399999999998</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1756.85</v>
      </c>
      <c r="D371" s="1">
        <f>'PR-RAS'!E376</f>
        <v>512.9</v>
      </c>
      <c r="E371" s="1">
        <v>0</v>
      </c>
      <c r="F371" s="1">
        <v>0</v>
      </c>
      <c r="G371" s="2">
        <f t="shared" si="8"/>
        <v>1029.5804999999998</v>
      </c>
      <c r="H371" s="2">
        <f t="shared" si="9"/>
        <v>0.25000000000011369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11031.92</v>
      </c>
      <c r="D378" s="1">
        <f>'PR-RAS'!E383</f>
        <v>10356.68</v>
      </c>
      <c r="E378" s="1">
        <v>0</v>
      </c>
      <c r="F378" s="1">
        <v>0</v>
      </c>
      <c r="G378" s="2">
        <f t="shared" si="8"/>
        <v>11967.97056</v>
      </c>
      <c r="H378" s="2">
        <f t="shared" si="9"/>
        <v>0.3999999999996362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11031.92</v>
      </c>
      <c r="D379" s="1">
        <f>'PR-RAS'!E384</f>
        <v>10356.68</v>
      </c>
      <c r="E379" s="1">
        <v>0</v>
      </c>
      <c r="F379" s="1">
        <v>0</v>
      </c>
      <c r="G379" s="2">
        <f t="shared" si="8"/>
        <v>11999.715839999999</v>
      </c>
      <c r="H379" s="2">
        <f t="shared" si="9"/>
        <v>0.3999999999996362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53918.64</v>
      </c>
      <c r="D397" s="1">
        <f>'PR-RAS'!E402</f>
        <v>686108.99</v>
      </c>
      <c r="E397" s="1">
        <v>0</v>
      </c>
      <c r="F397" s="1">
        <v>0</v>
      </c>
      <c r="G397" s="2">
        <f t="shared" si="8"/>
        <v>564750.10152000003</v>
      </c>
      <c r="H397" s="2">
        <f t="shared" si="9"/>
        <v>0.3700000000098953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53918.64</v>
      </c>
      <c r="D398" s="1">
        <f>'PR-RAS'!E403</f>
        <v>686108.99</v>
      </c>
      <c r="E398" s="1">
        <v>0</v>
      </c>
      <c r="F398" s="1">
        <v>0</v>
      </c>
      <c r="G398" s="2">
        <f t="shared" si="8"/>
        <v>566176.23814000003</v>
      </c>
      <c r="H398" s="2">
        <f t="shared" si="9"/>
        <v>0.3700000000098953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117726.33</v>
      </c>
      <c r="D403" s="1">
        <f>'PR-RAS'!E408</f>
        <v>754341.13</v>
      </c>
      <c r="E403" s="1">
        <v>0</v>
      </c>
      <c r="F403" s="1">
        <v>0</v>
      </c>
      <c r="G403" s="2">
        <f t="shared" si="8"/>
        <v>653816.25318000012</v>
      </c>
      <c r="H403" s="2">
        <f t="shared" si="9"/>
        <v>0.46000000000640284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63807.69</v>
      </c>
      <c r="E405" s="1">
        <v>0</v>
      </c>
      <c r="F405" s="1">
        <v>0</v>
      </c>
      <c r="G405" s="2">
        <f t="shared" si="8"/>
        <v>51556.613520000006</v>
      </c>
      <c r="H405" s="2">
        <f t="shared" si="9"/>
        <v>0.30999999999767169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9862.92</v>
      </c>
      <c r="D406" s="1">
        <f>'PR-RAS'!E411</f>
        <v>9862.92</v>
      </c>
      <c r="E406" s="1">
        <v>0</v>
      </c>
      <c r="F406" s="1">
        <v>0</v>
      </c>
      <c r="G406" s="2">
        <f t="shared" si="8"/>
        <v>11983.447800000002</v>
      </c>
      <c r="H406" s="2">
        <f t="shared" si="9"/>
        <v>0.15999999999985448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7845893.8000000007</v>
      </c>
      <c r="D407" s="1">
        <f>'PR-RAS'!E412</f>
        <v>8510239.9199999999</v>
      </c>
      <c r="E407" s="1">
        <v>0</v>
      </c>
      <c r="F407" s="1">
        <v>0</v>
      </c>
      <c r="G407" s="2">
        <f t="shared" si="8"/>
        <v>10095747.697840001</v>
      </c>
      <c r="H407" s="2">
        <f t="shared" si="9"/>
        <v>0.27999999932944775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7926910.1499999985</v>
      </c>
      <c r="D408" s="1">
        <f>'PR-RAS'!E413</f>
        <v>9368286.0200000014</v>
      </c>
      <c r="E408" s="1">
        <v>0</v>
      </c>
      <c r="F408" s="1">
        <v>0</v>
      </c>
      <c r="G408" s="2">
        <f t="shared" si="8"/>
        <v>10852037.251329999</v>
      </c>
      <c r="H408" s="2">
        <f t="shared" si="9"/>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81016.349999997765</v>
      </c>
      <c r="D410" s="1">
        <f>'PR-RAS'!E415</f>
        <v>858046.10000000149</v>
      </c>
      <c r="E410" s="1">
        <v>0</v>
      </c>
      <c r="F410" s="1">
        <v>0</v>
      </c>
      <c r="G410" s="2">
        <f t="shared" si="8"/>
        <v>735017.39695000031</v>
      </c>
      <c r="H410" s="2">
        <f t="shared" si="9"/>
        <v>0.44999999925494194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873051.84</v>
      </c>
      <c r="D411" s="1">
        <f>'PR-RAS'!E416</f>
        <v>780689.22</v>
      </c>
      <c r="E411" s="1">
        <v>0</v>
      </c>
      <c r="F411" s="1">
        <v>0</v>
      </c>
      <c r="G411" s="2">
        <f t="shared" si="8"/>
        <v>998116.41479999991</v>
      </c>
      <c r="H411" s="2">
        <f t="shared" si="9"/>
        <v>0.38000000000465661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69373.960000000006</v>
      </c>
      <c r="D413" s="1">
        <f>'PR-RAS'!E418</f>
        <v>91313.25</v>
      </c>
      <c r="E413" s="1">
        <v>0</v>
      </c>
      <c r="F413" s="1">
        <v>0</v>
      </c>
      <c r="G413" s="2">
        <f t="shared" si="8"/>
        <v>103824.18952</v>
      </c>
      <c r="H413" s="2">
        <f t="shared" si="9"/>
        <v>0.28999999999359716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150000</v>
      </c>
      <c r="E414" s="1">
        <v>0</v>
      </c>
      <c r="F414" s="1">
        <v>0</v>
      </c>
      <c r="G414" s="2">
        <f t="shared" si="8"/>
        <v>123900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150000</v>
      </c>
      <c r="E478" s="1">
        <v>0</v>
      </c>
      <c r="F478" s="1">
        <v>0</v>
      </c>
      <c r="G478" s="2">
        <f t="shared" si="8"/>
        <v>143100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150000</v>
      </c>
      <c r="E501" s="1">
        <v>0</v>
      </c>
      <c r="F501" s="1">
        <v>0</v>
      </c>
      <c r="G501" s="2">
        <f t="shared" si="8"/>
        <v>150000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150000</v>
      </c>
      <c r="E502" s="1">
        <v>0</v>
      </c>
      <c r="F502" s="1">
        <v>0</v>
      </c>
      <c r="G502" s="2">
        <f t="shared" si="8"/>
        <v>150300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150000</v>
      </c>
      <c r="E629" s="1">
        <v>0</v>
      </c>
      <c r="F629" s="1">
        <v>0</v>
      </c>
      <c r="G629" s="2">
        <f t="shared" si="10"/>
        <v>188400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7845893.8000000007</v>
      </c>
      <c r="D633" s="1">
        <f>'PR-RAS'!E639</f>
        <v>8660239.9199999999</v>
      </c>
      <c r="E633" s="1">
        <v>0</v>
      </c>
      <c r="F633" s="1">
        <v>0</v>
      </c>
      <c r="G633" s="2">
        <f t="shared" si="10"/>
        <v>15905148.140480001</v>
      </c>
      <c r="H633" s="2">
        <f t="shared" si="11"/>
        <v>0.27999999932944775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7926910.1499999985</v>
      </c>
      <c r="D634" s="1">
        <f>'PR-RAS'!E640</f>
        <v>9368286.0200000014</v>
      </c>
      <c r="E634" s="1">
        <v>0</v>
      </c>
      <c r="F634" s="1">
        <v>0</v>
      </c>
      <c r="G634" s="2">
        <f t="shared" si="10"/>
        <v>16877984.226270001</v>
      </c>
      <c r="H634" s="2">
        <f t="shared" si="1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81016.349999997765</v>
      </c>
      <c r="D636" s="1">
        <f>'PR-RAS'!E642</f>
        <v>708046.10000000149</v>
      </c>
      <c r="E636" s="1">
        <v>0</v>
      </c>
      <c r="F636" s="1">
        <v>0</v>
      </c>
      <c r="G636" s="2">
        <f t="shared" si="10"/>
        <v>950663.92925000051</v>
      </c>
      <c r="H636" s="2">
        <f t="shared" si="11"/>
        <v>0.44999999925494194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873051.84</v>
      </c>
      <c r="D637" s="1">
        <f>'PR-RAS'!E643</f>
        <v>780689.22</v>
      </c>
      <c r="E637" s="1">
        <v>0</v>
      </c>
      <c r="F637" s="1">
        <v>0</v>
      </c>
      <c r="G637" s="2">
        <f t="shared" si="10"/>
        <v>1548297.65808</v>
      </c>
      <c r="H637" s="2">
        <f t="shared" si="11"/>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792035.4900000022</v>
      </c>
      <c r="D639" s="1">
        <f>'PR-RAS'!E645</f>
        <v>72643.119999998482</v>
      </c>
      <c r="E639" s="1">
        <v>0</v>
      </c>
      <c r="F639" s="1">
        <v>0</v>
      </c>
      <c r="G639" s="2">
        <f t="shared" si="10"/>
        <v>598011.2637399995</v>
      </c>
      <c r="H639" s="2">
        <f t="shared" si="11"/>
        <v>0.61000000068452209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525729.56000000006</v>
      </c>
      <c r="D641" s="1">
        <f>'PR-RAS'!E647</f>
        <v>585832.31999999995</v>
      </c>
      <c r="E641" s="1">
        <v>0</v>
      </c>
      <c r="F641" s="1">
        <v>0</v>
      </c>
      <c r="G641" s="2">
        <f t="shared" si="10"/>
        <v>1086332.2879999999</v>
      </c>
      <c r="H641" s="2">
        <f t="shared" si="11"/>
        <v>0.7599999998928979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911865.75</v>
      </c>
      <c r="D642" s="1">
        <f>'PR-RAS'!E649</f>
        <v>803727.01</v>
      </c>
      <c r="E642" s="1">
        <v>0</v>
      </c>
      <c r="F642" s="1">
        <v>0</v>
      </c>
      <c r="G642" s="2">
        <f t="shared" si="10"/>
        <v>1614883.97257</v>
      </c>
      <c r="H642" s="2">
        <f t="shared" si="11"/>
        <v>0.26000000000931323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3943126.46</v>
      </c>
      <c r="D643" s="1">
        <f>'PR-RAS'!E650</f>
        <v>2152379.4700000002</v>
      </c>
      <c r="E643" s="1">
        <v>0</v>
      </c>
      <c r="F643" s="1">
        <v>0</v>
      </c>
      <c r="G643" s="2">
        <f t="shared" si="10"/>
        <v>5295142.4268000005</v>
      </c>
      <c r="H643" s="2">
        <f t="shared" si="11"/>
        <v>0.93000000016763806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4051265.21</v>
      </c>
      <c r="D644" s="1">
        <f>'PR-RAS'!E651</f>
        <v>2857530.64</v>
      </c>
      <c r="E644" s="1">
        <v>0</v>
      </c>
      <c r="F644" s="1">
        <v>0</v>
      </c>
      <c r="G644" s="2">
        <f t="shared" si="10"/>
        <v>6279747.9330700003</v>
      </c>
      <c r="H644" s="2">
        <f t="shared" si="11"/>
        <v>0.56999999983236194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803727</v>
      </c>
      <c r="D645" s="1">
        <f>'PR-RAS'!E652</f>
        <v>98575.840000000317</v>
      </c>
      <c r="E645" s="1">
        <v>0</v>
      </c>
      <c r="F645" s="1">
        <v>0</v>
      </c>
      <c r="G645" s="2">
        <f t="shared" si="10"/>
        <v>644565.86992000043</v>
      </c>
      <c r="H645" s="2">
        <f t="shared" si="11"/>
        <v>0.15999999968335032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197</v>
      </c>
      <c r="D647" s="1">
        <f>'PR-RAS'!E654</f>
        <v>203</v>
      </c>
      <c r="E647" s="1">
        <v>0</v>
      </c>
      <c r="F647" s="1">
        <v>0</v>
      </c>
      <c r="G647" s="2">
        <f t="shared" si="10"/>
        <v>389.53800000000001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197</v>
      </c>
      <c r="D649" s="1">
        <f>'PR-RAS'!E656</f>
        <v>203</v>
      </c>
      <c r="E649" s="1">
        <v>0</v>
      </c>
      <c r="F649" s="1">
        <v>0</v>
      </c>
      <c r="G649" s="2">
        <f t="shared" si="10"/>
        <v>390.74400000000003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97307.8</v>
      </c>
      <c r="D669" s="1">
        <f>'PR-RAS'!E676</f>
        <v>38410.239999999998</v>
      </c>
      <c r="E669" s="1">
        <v>0</v>
      </c>
      <c r="F669" s="1">
        <v>0</v>
      </c>
      <c r="G669" s="2">
        <f t="shared" si="10"/>
        <v>116317.69104000001</v>
      </c>
      <c r="H669" s="2">
        <f t="shared" si="11"/>
        <v>0.43999999999505235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259874.62</v>
      </c>
      <c r="D703" s="1">
        <f>'PR-RAS'!E710</f>
        <v>272646.06</v>
      </c>
      <c r="E703" s="1">
        <v>0</v>
      </c>
      <c r="F703" s="1">
        <v>0</v>
      </c>
      <c r="G703" s="2">
        <f t="shared" si="10"/>
        <v>565227.05147999991</v>
      </c>
      <c r="H703" s="2">
        <f t="shared" si="11"/>
        <v>0.44000000000232831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2224.56</v>
      </c>
      <c r="E709" s="1">
        <v>0</v>
      </c>
      <c r="F709" s="1">
        <v>0</v>
      </c>
      <c r="G709" s="2">
        <f t="shared" si="10"/>
        <v>3149.97696</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8396.2099999999991</v>
      </c>
      <c r="D710" s="1">
        <f>'PR-RAS'!E717</f>
        <v>5852.42</v>
      </c>
      <c r="E710" s="1">
        <v>0</v>
      </c>
      <c r="F710" s="1">
        <v>0</v>
      </c>
      <c r="G710" s="2">
        <f t="shared" si="10"/>
        <v>14251.644449999998</v>
      </c>
      <c r="H710" s="2">
        <f t="shared" si="11"/>
        <v>0.62999999999919964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75972.08</v>
      </c>
      <c r="D711" s="1">
        <f>'PR-RAS'!E718</f>
        <v>75211.69</v>
      </c>
      <c r="E711" s="1">
        <v>0</v>
      </c>
      <c r="F711" s="1">
        <v>0</v>
      </c>
      <c r="G711" s="2">
        <f t="shared" si="10"/>
        <v>160740.77660000001</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9519.5400000000009</v>
      </c>
      <c r="D713" s="1">
        <f>'PR-RAS'!E720</f>
        <v>13551.1</v>
      </c>
      <c r="E713" s="1">
        <v>0</v>
      </c>
      <c r="F713" s="1">
        <v>0</v>
      </c>
      <c r="G713" s="2">
        <f t="shared" si="10"/>
        <v>26074.678880000003</v>
      </c>
      <c r="H713" s="2">
        <f t="shared" si="11"/>
        <v>0.55999999999949068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8646.19</v>
      </c>
      <c r="D714" s="1">
        <f>'PR-RAS'!E721</f>
        <v>21573.24</v>
      </c>
      <c r="E714" s="1">
        <v>0</v>
      </c>
      <c r="F714" s="1">
        <v>0</v>
      </c>
      <c r="G714" s="2">
        <f t="shared" si="10"/>
        <v>36928.173710000003</v>
      </c>
      <c r="H714" s="2">
        <f t="shared" si="11"/>
        <v>0.43000000000211003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111957.44</v>
      </c>
      <c r="D715" s="1">
        <f>'PR-RAS'!E722</f>
        <v>163149.97</v>
      </c>
      <c r="E715" s="1">
        <v>0</v>
      </c>
      <c r="F715" s="1">
        <v>0</v>
      </c>
      <c r="G715" s="2">
        <f t="shared" si="10"/>
        <v>312915.76931999996</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40342.79</v>
      </c>
      <c r="D716" s="1">
        <f>'PR-RAS'!E723</f>
        <v>59351.67</v>
      </c>
      <c r="E716" s="1">
        <v>0</v>
      </c>
      <c r="F716" s="1">
        <v>0</v>
      </c>
      <c r="G716" s="2">
        <f t="shared" si="10"/>
        <v>113717.98295000001</v>
      </c>
      <c r="H716" s="2">
        <f t="shared" si="11"/>
        <v>0.54000000000087311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6500</v>
      </c>
      <c r="E717" s="1">
        <v>0</v>
      </c>
      <c r="F717" s="1">
        <v>0</v>
      </c>
      <c r="G717" s="2">
        <f t="shared" si="10"/>
        <v>9308</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293.08999999999997</v>
      </c>
      <c r="D719" s="1">
        <f>'PR-RAS'!E726</f>
        <v>3.56</v>
      </c>
      <c r="E719" s="1">
        <v>0</v>
      </c>
      <c r="F719" s="1">
        <v>0</v>
      </c>
      <c r="G719" s="2">
        <f t="shared" si="10"/>
        <v>215.55077999999997</v>
      </c>
      <c r="H719" s="2">
        <f t="shared" si="11"/>
        <v>0.52999999999997494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13315.42</v>
      </c>
      <c r="D812" s="1">
        <f>'PR-RAS'!E819</f>
        <v>3596.8</v>
      </c>
      <c r="E812" s="1">
        <v>0</v>
      </c>
      <c r="F812" s="1">
        <v>0</v>
      </c>
      <c r="G812" s="2">
        <f t="shared" si="18"/>
        <v>16632.81522</v>
      </c>
      <c r="H812" s="2">
        <f t="shared" si="19"/>
        <v>0.61999999999989086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3448.27</v>
      </c>
      <c r="D816" s="1">
        <f>'PR-RAS'!E823</f>
        <v>2513.5300000000002</v>
      </c>
      <c r="E816" s="1">
        <v>0</v>
      </c>
      <c r="F816" s="1">
        <v>0</v>
      </c>
      <c r="G816" s="2">
        <f t="shared" si="18"/>
        <v>6907.3939499999997</v>
      </c>
      <c r="H816" s="2">
        <f t="shared" si="19"/>
        <v>0.73999999999978172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150000</v>
      </c>
      <c r="E893" s="1">
        <v>0</v>
      </c>
      <c r="F893" s="1">
        <v>0</v>
      </c>
      <c r="G893" s="2">
        <f t="shared" si="18"/>
        <v>267600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4003474.51</v>
      </c>
      <c r="D984" s="6">
        <f>BILANCA!E6</f>
        <v>3951031.4400000004</v>
      </c>
      <c r="E984" s="6">
        <v>0</v>
      </c>
      <c r="F984" s="6">
        <v>0</v>
      </c>
      <c r="G984" s="7">
        <f t="shared" ref="G984:G1241" si="22">B984/1000*C984+B984/500*D984</f>
        <v>11905.537390000001</v>
      </c>
      <c r="H984" s="7">
        <f t="shared" si="19"/>
        <v>0.93000000063329935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2581894.63</v>
      </c>
      <c r="D985" s="1">
        <f>BILANCA!E7</f>
        <v>3155394.4600000004</v>
      </c>
      <c r="E985" s="1">
        <v>0</v>
      </c>
      <c r="F985" s="1">
        <v>0</v>
      </c>
      <c r="G985" s="2">
        <f t="shared" si="22"/>
        <v>17785.367100000003</v>
      </c>
      <c r="H985" s="2">
        <f t="shared" si="19"/>
        <v>0.83000000054016709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87617.42</v>
      </c>
      <c r="D986" s="1">
        <f>BILANCA!E8</f>
        <v>87617.42</v>
      </c>
      <c r="E986" s="1">
        <v>0</v>
      </c>
      <c r="F986" s="1">
        <v>0</v>
      </c>
      <c r="G986" s="2">
        <f t="shared" si="22"/>
        <v>788.55678</v>
      </c>
      <c r="H986" s="2">
        <f t="shared" si="19"/>
        <v>0.83999999999650754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87617.42</v>
      </c>
      <c r="D987" s="1">
        <f>BILANCA!E9</f>
        <v>87617.42</v>
      </c>
      <c r="E987" s="1">
        <v>0</v>
      </c>
      <c r="F987" s="1">
        <v>0</v>
      </c>
      <c r="G987" s="2">
        <f t="shared" si="22"/>
        <v>1051.40904</v>
      </c>
      <c r="H987" s="2">
        <f t="shared" si="19"/>
        <v>0.83999999999650754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2417189.94</v>
      </c>
      <c r="D990" s="1">
        <f>BILANCA!E12</f>
        <v>3002441.9000000004</v>
      </c>
      <c r="E990" s="1">
        <v>0</v>
      </c>
      <c r="F990" s="1">
        <v>0</v>
      </c>
      <c r="G990" s="2">
        <f t="shared" si="22"/>
        <v>58954.516180000006</v>
      </c>
      <c r="H990" s="2">
        <f t="shared" si="19"/>
        <v>0.15999999968335032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2072661.8900000001</v>
      </c>
      <c r="D991" s="1">
        <f>BILANCA!E13</f>
        <v>2703396.5700000003</v>
      </c>
      <c r="E991" s="1">
        <v>0</v>
      </c>
      <c r="F991" s="1">
        <v>0</v>
      </c>
      <c r="G991" s="2">
        <f t="shared" si="22"/>
        <v>59835.640240000008</v>
      </c>
      <c r="H991" s="2">
        <f t="shared" si="19"/>
        <v>0.53999999957159162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4224152.49</v>
      </c>
      <c r="D993" s="1">
        <f>BILANCA!E15</f>
        <v>4910261.49</v>
      </c>
      <c r="E993" s="1">
        <v>0</v>
      </c>
      <c r="F993" s="1">
        <v>0</v>
      </c>
      <c r="G993" s="2">
        <f t="shared" si="22"/>
        <v>140446.75469999999</v>
      </c>
      <c r="H993" s="2">
        <f t="shared" si="19"/>
        <v>0.98000000044703484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2151490.6</v>
      </c>
      <c r="D996" s="1">
        <f>BILANCA!E18</f>
        <v>2206864.92</v>
      </c>
      <c r="E996" s="1">
        <v>0</v>
      </c>
      <c r="F996" s="1">
        <v>0</v>
      </c>
      <c r="G996" s="2">
        <f t="shared" si="22"/>
        <v>85347.865719999987</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306590.70999999996</v>
      </c>
      <c r="D997" s="1">
        <f>BILANCA!E19</f>
        <v>262599.65999999992</v>
      </c>
      <c r="E997" s="1">
        <v>0</v>
      </c>
      <c r="F997" s="1">
        <v>0</v>
      </c>
      <c r="G997" s="2">
        <f t="shared" si="22"/>
        <v>11645.060419999998</v>
      </c>
      <c r="H997" s="2">
        <f t="shared" si="19"/>
        <v>0.63000000012107193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1034024.5</v>
      </c>
      <c r="D998" s="1">
        <f>BILANCA!E20</f>
        <v>1046610.94</v>
      </c>
      <c r="E998" s="1">
        <v>0</v>
      </c>
      <c r="F998" s="1">
        <v>0</v>
      </c>
      <c r="G998" s="2">
        <f t="shared" si="22"/>
        <v>46908.695699999997</v>
      </c>
      <c r="H998" s="2">
        <f t="shared" si="19"/>
        <v>0.56000000005587935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104478.58</v>
      </c>
      <c r="D999" s="1">
        <f>BILANCA!E21</f>
        <v>105748.54</v>
      </c>
      <c r="E999" s="1">
        <v>0</v>
      </c>
      <c r="F999" s="1">
        <v>0</v>
      </c>
      <c r="G999" s="2">
        <f t="shared" si="22"/>
        <v>5055.6105600000001</v>
      </c>
      <c r="H999" s="2">
        <f t="shared" si="19"/>
        <v>0.88000000000465661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180217.9</v>
      </c>
      <c r="D1000" s="1">
        <f>BILANCA!E22</f>
        <v>182887.92</v>
      </c>
      <c r="E1000" s="1">
        <v>0</v>
      </c>
      <c r="F1000" s="1">
        <v>0</v>
      </c>
      <c r="G1000" s="2">
        <f t="shared" si="22"/>
        <v>9281.8935799999999</v>
      </c>
      <c r="H1000" s="2">
        <f t="shared" si="19"/>
        <v>0.17999999999301508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556</v>
      </c>
      <c r="E1001" s="1">
        <v>0</v>
      </c>
      <c r="F1001" s="1">
        <v>0</v>
      </c>
      <c r="G1001" s="2">
        <f t="shared" si="22"/>
        <v>20.015999999999998</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19258.27</v>
      </c>
      <c r="D1003" s="1">
        <f>BILANCA!E25</f>
        <v>19258.25</v>
      </c>
      <c r="E1003" s="1">
        <v>0</v>
      </c>
      <c r="F1003" s="1">
        <v>0</v>
      </c>
      <c r="G1003" s="2">
        <f t="shared" si="22"/>
        <v>1155.4954</v>
      </c>
      <c r="H1003" s="2">
        <f t="shared" si="19"/>
        <v>0.52000000000043656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135336.56</v>
      </c>
      <c r="D1004" s="1">
        <f>BILANCA!E26</f>
        <v>128404.41</v>
      </c>
      <c r="E1004" s="1">
        <v>0</v>
      </c>
      <c r="F1004" s="1">
        <v>0</v>
      </c>
      <c r="G1004" s="2">
        <f t="shared" si="22"/>
        <v>8235.0529800000004</v>
      </c>
      <c r="H1004" s="2">
        <f t="shared" si="19"/>
        <v>0.85000000000582077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1166725.1000000001</v>
      </c>
      <c r="D1006" s="1">
        <f>BILANCA!E28</f>
        <v>1220866.3999999999</v>
      </c>
      <c r="E1006" s="1">
        <v>0</v>
      </c>
      <c r="F1006" s="1">
        <v>0</v>
      </c>
      <c r="G1006" s="2">
        <f t="shared" si="22"/>
        <v>82994.531699999992</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657.33999999999833</v>
      </c>
      <c r="D1007" s="1">
        <f>BILANCA!E29</f>
        <v>0</v>
      </c>
      <c r="E1007" s="1">
        <v>0</v>
      </c>
      <c r="F1007" s="1">
        <v>0</v>
      </c>
      <c r="G1007" s="2">
        <f t="shared" si="22"/>
        <v>15.77615999999996</v>
      </c>
      <c r="H1007" s="2">
        <f t="shared" si="19"/>
        <v>0.33999999999832653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9860.3799999999992</v>
      </c>
      <c r="D1008" s="1">
        <f>BILANCA!E30</f>
        <v>9860.3799999999992</v>
      </c>
      <c r="E1008" s="1">
        <v>0</v>
      </c>
      <c r="F1008" s="1">
        <v>0</v>
      </c>
      <c r="G1008" s="2">
        <f t="shared" si="22"/>
        <v>739.52850000000001</v>
      </c>
      <c r="H1008" s="2">
        <f t="shared" si="19"/>
        <v>0.75999999999839929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9203.0400000000009</v>
      </c>
      <c r="D1012" s="1">
        <f>BILANCA!E34</f>
        <v>9860.3799999999992</v>
      </c>
      <c r="E1012" s="1">
        <v>0</v>
      </c>
      <c r="F1012" s="1">
        <v>0</v>
      </c>
      <c r="G1012" s="2">
        <f t="shared" si="22"/>
        <v>838.79019999999991</v>
      </c>
      <c r="H1012" s="2">
        <f t="shared" si="19"/>
        <v>0.42000000000007276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37280</v>
      </c>
      <c r="D1013" s="1">
        <f>BILANCA!E35</f>
        <v>36445.670000000042</v>
      </c>
      <c r="E1013" s="1">
        <v>0</v>
      </c>
      <c r="F1013" s="1">
        <v>0</v>
      </c>
      <c r="G1013" s="2">
        <f t="shared" si="22"/>
        <v>3305.1402000000026</v>
      </c>
      <c r="H1013" s="2">
        <f t="shared" si="19"/>
        <v>0.32999999995809048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297322.57</v>
      </c>
      <c r="D1014" s="1">
        <f>BILANCA!E36</f>
        <v>307711.08</v>
      </c>
      <c r="E1014" s="1">
        <v>0</v>
      </c>
      <c r="F1014" s="1">
        <v>0</v>
      </c>
      <c r="G1014" s="2">
        <f t="shared" si="22"/>
        <v>28295.086629999998</v>
      </c>
      <c r="H1014" s="2">
        <f t="shared" si="19"/>
        <v>0.51000000000931323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8012.57</v>
      </c>
      <c r="D1015" s="1">
        <f>BILANCA!E37</f>
        <v>8012.58</v>
      </c>
      <c r="E1015" s="1">
        <v>0</v>
      </c>
      <c r="F1015" s="1">
        <v>0</v>
      </c>
      <c r="G1015" s="2">
        <f t="shared" si="22"/>
        <v>769.20735999999999</v>
      </c>
      <c r="H1015" s="2">
        <f t="shared" si="19"/>
        <v>0.8500000000003638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268055.14</v>
      </c>
      <c r="D1018" s="1">
        <f>BILANCA!E40</f>
        <v>279277.99</v>
      </c>
      <c r="E1018" s="1">
        <v>0</v>
      </c>
      <c r="F1018" s="1">
        <v>0</v>
      </c>
      <c r="G1018" s="2">
        <f t="shared" si="22"/>
        <v>28931.389200000005</v>
      </c>
      <c r="H1018" s="2">
        <f t="shared" si="19"/>
        <v>0.15000000002328306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71815.41</v>
      </c>
      <c r="D1032" s="1">
        <f>BILANCA!E54</f>
        <v>56724.7</v>
      </c>
      <c r="E1032" s="1">
        <v>0</v>
      </c>
      <c r="F1032" s="1">
        <v>0</v>
      </c>
      <c r="G1032" s="2">
        <f t="shared" si="22"/>
        <v>9077.9756899999993</v>
      </c>
      <c r="H1032" s="2">
        <f t="shared" si="19"/>
        <v>0.71000000000640284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71815.41</v>
      </c>
      <c r="D1033" s="1">
        <f>BILANCA!E55</f>
        <v>56724.7</v>
      </c>
      <c r="E1033" s="1">
        <v>0</v>
      </c>
      <c r="F1033" s="1">
        <v>0</v>
      </c>
      <c r="G1033" s="2">
        <f t="shared" si="22"/>
        <v>9263.2404999999999</v>
      </c>
      <c r="H1033" s="2">
        <f t="shared" si="19"/>
        <v>0.71000000000640284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77087.27</v>
      </c>
      <c r="D1041" s="1">
        <f>BILANCA!E63</f>
        <v>65335.14</v>
      </c>
      <c r="E1041" s="1">
        <v>0</v>
      </c>
      <c r="F1041" s="1">
        <v>0</v>
      </c>
      <c r="G1041" s="2">
        <f t="shared" si="22"/>
        <v>12049.937900000001</v>
      </c>
      <c r="H1041" s="2">
        <f t="shared" si="19"/>
        <v>0.41000000000349246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77087.27</v>
      </c>
      <c r="D1043" s="1">
        <f>BILANCA!E65</f>
        <v>65335.14</v>
      </c>
      <c r="E1043" s="1">
        <v>0</v>
      </c>
      <c r="F1043" s="1">
        <v>0</v>
      </c>
      <c r="G1043" s="2">
        <f t="shared" si="22"/>
        <v>12465.453</v>
      </c>
      <c r="H1043" s="2">
        <f t="shared" si="19"/>
        <v>0.41000000000349246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1421579.88</v>
      </c>
      <c r="D1046" s="1">
        <f>BILANCA!E68</f>
        <v>795636.98</v>
      </c>
      <c r="E1046" s="1">
        <v>0</v>
      </c>
      <c r="F1046" s="1">
        <v>0</v>
      </c>
      <c r="G1046" s="2">
        <f t="shared" si="22"/>
        <v>189809.79191999999</v>
      </c>
      <c r="H1046" s="2">
        <f t="shared" si="19"/>
        <v>0.14000000013038516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803727</v>
      </c>
      <c r="D1047" s="1">
        <f>BILANCA!E69</f>
        <v>98575.84</v>
      </c>
      <c r="E1047" s="1">
        <v>0</v>
      </c>
      <c r="F1047" s="1">
        <v>0</v>
      </c>
      <c r="G1047" s="2">
        <f t="shared" si="22"/>
        <v>64056.235520000002</v>
      </c>
      <c r="H1047" s="2">
        <f t="shared" si="19"/>
        <v>0.16000000000349246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803727</v>
      </c>
      <c r="D1048" s="1">
        <f>BILANCA!E70</f>
        <v>98575.84</v>
      </c>
      <c r="E1048" s="1">
        <v>0</v>
      </c>
      <c r="F1048" s="1">
        <v>0</v>
      </c>
      <c r="G1048" s="2">
        <f t="shared" si="22"/>
        <v>65057.114200000004</v>
      </c>
      <c r="H1048" s="2">
        <f t="shared" si="19"/>
        <v>0.16000000000349246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803727</v>
      </c>
      <c r="D1050" s="1">
        <f>BILANCA!E72</f>
        <v>98575.84</v>
      </c>
      <c r="E1050" s="1">
        <v>0</v>
      </c>
      <c r="F1050" s="1">
        <v>0</v>
      </c>
      <c r="G1050" s="2">
        <f t="shared" si="22"/>
        <v>67058.87156</v>
      </c>
      <c r="H1050" s="2">
        <f t="shared" si="19"/>
        <v>0.16000000000349246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22749.359999999997</v>
      </c>
      <c r="D1056" s="1">
        <f>BILANCA!E78</f>
        <v>19694.169999999998</v>
      </c>
      <c r="E1056" s="1">
        <v>0</v>
      </c>
      <c r="F1056" s="1">
        <v>0</v>
      </c>
      <c r="G1056" s="2">
        <f t="shared" si="22"/>
        <v>4536.052099999999</v>
      </c>
      <c r="H1056" s="2">
        <f t="shared" si="19"/>
        <v>0.52999999999519787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1655.51</v>
      </c>
      <c r="D1062" s="1">
        <f>BILANCA!E84</f>
        <v>1169.53</v>
      </c>
      <c r="E1062" s="1">
        <v>0</v>
      </c>
      <c r="F1062" s="1">
        <v>0</v>
      </c>
      <c r="G1062" s="2">
        <f t="shared" si="22"/>
        <v>315.57103000000001</v>
      </c>
      <c r="H1062" s="2">
        <f t="shared" si="19"/>
        <v>0.96000000000003638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21093.85</v>
      </c>
      <c r="D1064" s="1">
        <f>BILANCA!E86</f>
        <v>18524.64</v>
      </c>
      <c r="E1064" s="1">
        <v>0</v>
      </c>
      <c r="F1064" s="1">
        <v>0</v>
      </c>
      <c r="G1064" s="2">
        <f t="shared" si="22"/>
        <v>4709.5935300000001</v>
      </c>
      <c r="H1064" s="2">
        <f t="shared" si="19"/>
        <v>0.51000000000203727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59511.039999999994</v>
      </c>
      <c r="D1124" s="1">
        <f>BILANCA!E146</f>
        <v>82240.039999999994</v>
      </c>
      <c r="E1124" s="1">
        <v>0</v>
      </c>
      <c r="F1124" s="1">
        <v>0</v>
      </c>
      <c r="G1124" s="2">
        <f t="shared" si="22"/>
        <v>31582.747919999994</v>
      </c>
      <c r="H1124" s="2">
        <f t="shared" si="23"/>
        <v>7.9999999987194315E-2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23272.92</v>
      </c>
      <c r="D1137" s="1">
        <f>BILANCA!E159</f>
        <v>13634.17</v>
      </c>
      <c r="E1137" s="1">
        <v>0</v>
      </c>
      <c r="F1137" s="1">
        <v>0</v>
      </c>
      <c r="G1137" s="2">
        <f t="shared" si="22"/>
        <v>7783.3540399999993</v>
      </c>
      <c r="H1137" s="2">
        <f t="shared" si="23"/>
        <v>0.25000000000181899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68504.899999999994</v>
      </c>
      <c r="D1138" s="1">
        <f>BILANCA!E160</f>
        <v>94306.53</v>
      </c>
      <c r="E1138" s="1">
        <v>0</v>
      </c>
      <c r="F1138" s="1">
        <v>0</v>
      </c>
      <c r="G1138" s="2">
        <f t="shared" si="22"/>
        <v>39853.283799999997</v>
      </c>
      <c r="H1138" s="2">
        <f t="shared" si="23"/>
        <v>0.57000000000698492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32266.78</v>
      </c>
      <c r="D1141" s="1">
        <f>BILANCA!E163</f>
        <v>25700.66</v>
      </c>
      <c r="E1141" s="1">
        <v>0</v>
      </c>
      <c r="F1141" s="1">
        <v>0</v>
      </c>
      <c r="G1141" s="2">
        <f t="shared" si="22"/>
        <v>13219.559799999999</v>
      </c>
      <c r="H1141" s="2">
        <f t="shared" si="23"/>
        <v>0.56000000000130967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9862.92</v>
      </c>
      <c r="D1142" s="1">
        <f>BILANCA!E164</f>
        <v>9294.61</v>
      </c>
      <c r="E1142" s="1">
        <v>0</v>
      </c>
      <c r="F1142" s="1">
        <v>0</v>
      </c>
      <c r="G1142" s="2">
        <f t="shared" si="22"/>
        <v>4523.8902600000001</v>
      </c>
      <c r="H1142" s="2">
        <f t="shared" si="23"/>
        <v>0.46999999999934516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9862.92</v>
      </c>
      <c r="D1144" s="1">
        <f>BILANCA!E166</f>
        <v>9294.61</v>
      </c>
      <c r="E1144" s="1">
        <v>0</v>
      </c>
      <c r="F1144" s="1">
        <v>0</v>
      </c>
      <c r="G1144" s="2">
        <f t="shared" si="22"/>
        <v>4580.7945400000008</v>
      </c>
      <c r="H1144" s="2">
        <f t="shared" si="23"/>
        <v>0.46999999999934516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525729.55999999994</v>
      </c>
      <c r="D1148" s="1">
        <f>BILANCA!E170</f>
        <v>585832.32000000007</v>
      </c>
      <c r="E1148" s="1">
        <v>0</v>
      </c>
      <c r="F1148" s="1">
        <v>0</v>
      </c>
      <c r="G1148" s="2">
        <f t="shared" si="22"/>
        <v>280070.04300000006</v>
      </c>
      <c r="H1148" s="2">
        <f t="shared" si="23"/>
        <v>0.76000000012572855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2153.52</v>
      </c>
      <c r="D1149" s="1">
        <f>BILANCA!E171</f>
        <v>2659.41</v>
      </c>
      <c r="E1149" s="1">
        <v>0</v>
      </c>
      <c r="F1149" s="1">
        <v>0</v>
      </c>
      <c r="G1149" s="2">
        <f t="shared" si="22"/>
        <v>1240.4084400000002</v>
      </c>
      <c r="H1149" s="2">
        <f t="shared" si="23"/>
        <v>0.88999999999987267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523576.04</v>
      </c>
      <c r="D1151" s="1">
        <f>BILANCA!E173</f>
        <v>583172.91</v>
      </c>
      <c r="E1151" s="1">
        <v>0</v>
      </c>
      <c r="F1151" s="1">
        <v>0</v>
      </c>
      <c r="G1151" s="2">
        <f t="shared" si="22"/>
        <v>283906.87248000002</v>
      </c>
      <c r="H1151" s="2">
        <f t="shared" si="23"/>
        <v>0.12999999994644895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4003474.5100000002</v>
      </c>
      <c r="D1152" s="1">
        <f>BILANCA!E175</f>
        <v>3951031.44</v>
      </c>
      <c r="E1152" s="1">
        <v>0</v>
      </c>
      <c r="F1152" s="1">
        <v>0</v>
      </c>
      <c r="G1152" s="2">
        <f t="shared" si="22"/>
        <v>2012035.8189100001</v>
      </c>
      <c r="H1152" s="2">
        <f t="shared" si="23"/>
        <v>0.92999999970197678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560170.43999999994</v>
      </c>
      <c r="D1153" s="1">
        <f>BILANCA!E176</f>
        <v>632248.91999999993</v>
      </c>
      <c r="E1153" s="1">
        <v>0</v>
      </c>
      <c r="F1153" s="1">
        <v>0</v>
      </c>
      <c r="G1153" s="2">
        <f t="shared" si="22"/>
        <v>310193.60759999999</v>
      </c>
      <c r="H1153" s="2">
        <f t="shared" si="23"/>
        <v>0.52000000001862645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560170.43999999994</v>
      </c>
      <c r="D1154" s="1">
        <f>BILANCA!E177</f>
        <v>632248.91999999993</v>
      </c>
      <c r="E1154" s="1">
        <v>0</v>
      </c>
      <c r="F1154" s="1">
        <v>0</v>
      </c>
      <c r="G1154" s="2">
        <f t="shared" si="22"/>
        <v>312018.27587999997</v>
      </c>
      <c r="H1154" s="2">
        <f t="shared" si="23"/>
        <v>0.52000000001862645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517552.82</v>
      </c>
      <c r="D1155" s="1">
        <f>BILANCA!E178</f>
        <v>578398.4</v>
      </c>
      <c r="E1155" s="1">
        <v>0</v>
      </c>
      <c r="F1155" s="1">
        <v>0</v>
      </c>
      <c r="G1155" s="2">
        <f t="shared" si="22"/>
        <v>287988.13464</v>
      </c>
      <c r="H1155" s="2">
        <f t="shared" si="23"/>
        <v>0.58000000001629815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20924.88</v>
      </c>
      <c r="D1156" s="1">
        <f>BILANCA!E179</f>
        <v>25775.24</v>
      </c>
      <c r="E1156" s="1">
        <v>0</v>
      </c>
      <c r="F1156" s="1">
        <v>0</v>
      </c>
      <c r="G1156" s="2">
        <f t="shared" si="22"/>
        <v>12538.237279999999</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322.10000000000002</v>
      </c>
      <c r="D1157" s="1">
        <f>BILANCA!E180</f>
        <v>211.71</v>
      </c>
      <c r="E1157" s="1">
        <v>0</v>
      </c>
      <c r="F1157" s="1">
        <v>0</v>
      </c>
      <c r="G1157" s="2">
        <f t="shared" si="22"/>
        <v>129.72048000000001</v>
      </c>
      <c r="H1157" s="2">
        <f t="shared" si="23"/>
        <v>0.39000000000001478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322.10000000000002</v>
      </c>
      <c r="D1160" s="1">
        <f>BILANCA!E183</f>
        <v>211.71</v>
      </c>
      <c r="E1160" s="1">
        <v>0</v>
      </c>
      <c r="F1160" s="1">
        <v>0</v>
      </c>
      <c r="G1160" s="2">
        <f t="shared" si="22"/>
        <v>131.95704000000001</v>
      </c>
      <c r="H1160" s="2">
        <f t="shared" si="23"/>
        <v>0.39000000000001478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21370.639999999999</v>
      </c>
      <c r="D1165" s="1">
        <f>BILANCA!E188</f>
        <v>27863.57</v>
      </c>
      <c r="E1165" s="1">
        <v>0</v>
      </c>
      <c r="F1165" s="1">
        <v>0</v>
      </c>
      <c r="G1165" s="2">
        <f t="shared" si="22"/>
        <v>14031.795959999999</v>
      </c>
      <c r="H1165" s="2">
        <f t="shared" si="23"/>
        <v>0.79000000000087311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3443304.0700000003</v>
      </c>
      <c r="D1214" s="1">
        <f>BILANCA!E237</f>
        <v>3318782.52</v>
      </c>
      <c r="E1214" s="1">
        <v>0</v>
      </c>
      <c r="F1214" s="1">
        <v>0</v>
      </c>
      <c r="G1214" s="2">
        <f t="shared" si="22"/>
        <v>2328680.7644100003</v>
      </c>
      <c r="H1214" s="2">
        <f t="shared" si="23"/>
        <v>0.55000000027939677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2581894.62</v>
      </c>
      <c r="D1215" s="1">
        <f>BILANCA!E238</f>
        <v>3155394.46</v>
      </c>
      <c r="E1215" s="1">
        <v>0</v>
      </c>
      <c r="F1215" s="1">
        <v>0</v>
      </c>
      <c r="G1215" s="2">
        <f t="shared" si="22"/>
        <v>2063102.58128</v>
      </c>
      <c r="H1215" s="2">
        <f t="shared" si="23"/>
        <v>0.83999999985098839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2581894.62</v>
      </c>
      <c r="D1216" s="1">
        <f>BILANCA!E239</f>
        <v>3155394.46</v>
      </c>
      <c r="E1216" s="1">
        <v>0</v>
      </c>
      <c r="F1216" s="1">
        <v>0</v>
      </c>
      <c r="G1216" s="2">
        <f t="shared" si="22"/>
        <v>2071995.2648200002</v>
      </c>
      <c r="H1216" s="2">
        <f t="shared" si="23"/>
        <v>0.83999999985098839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2504807.35</v>
      </c>
      <c r="D1217" s="1">
        <f>BILANCA!E240</f>
        <v>3090059.32</v>
      </c>
      <c r="E1217" s="1">
        <v>0</v>
      </c>
      <c r="F1217" s="1">
        <v>0</v>
      </c>
      <c r="G1217" s="2">
        <f t="shared" si="22"/>
        <v>2032272.68166</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77087.27</v>
      </c>
      <c r="D1218" s="1">
        <f>BILANCA!E241</f>
        <v>65335.14</v>
      </c>
      <c r="E1218" s="1">
        <v>0</v>
      </c>
      <c r="F1218" s="1">
        <v>0</v>
      </c>
      <c r="G1218" s="2">
        <f t="shared" si="22"/>
        <v>48823.024250000002</v>
      </c>
      <c r="H1218" s="2">
        <f t="shared" si="23"/>
        <v>0.41000000000349246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792035.49</v>
      </c>
      <c r="D1222" s="1">
        <f>BILANCA!E245</f>
        <v>72643.12</v>
      </c>
      <c r="E1222" s="1">
        <v>0</v>
      </c>
      <c r="F1222" s="1">
        <v>0</v>
      </c>
      <c r="G1222" s="2">
        <f t="shared" si="22"/>
        <v>224019.89346999998</v>
      </c>
      <c r="H1222" s="2">
        <f t="shared" si="23"/>
        <v>0.60999999998603016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855843.17</v>
      </c>
      <c r="D1223" s="1">
        <f>BILANCA!E246</f>
        <v>826984.25</v>
      </c>
      <c r="E1223" s="1">
        <v>0</v>
      </c>
      <c r="F1223" s="1">
        <v>0</v>
      </c>
      <c r="G1223" s="2">
        <f t="shared" si="22"/>
        <v>602354.80079999997</v>
      </c>
      <c r="H1223" s="2">
        <f t="shared" si="23"/>
        <v>0.42000000004190952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855843.17</v>
      </c>
      <c r="D1224" s="1">
        <f>BILANCA!E247</f>
        <v>676984.25</v>
      </c>
      <c r="E1224" s="1">
        <v>0</v>
      </c>
      <c r="F1224" s="1">
        <v>0</v>
      </c>
      <c r="G1224" s="2">
        <f t="shared" si="22"/>
        <v>532564.61246999993</v>
      </c>
      <c r="H1224" s="2">
        <f t="shared" si="23"/>
        <v>0.42000000004190952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150000</v>
      </c>
      <c r="E1226" s="1">
        <v>0</v>
      </c>
      <c r="F1226" s="1">
        <v>0</v>
      </c>
      <c r="G1226" s="2">
        <f t="shared" si="22"/>
        <v>72900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63807.68</v>
      </c>
      <c r="D1227" s="1">
        <f>BILANCA!E250</f>
        <v>754341.13</v>
      </c>
      <c r="E1227" s="1">
        <v>0</v>
      </c>
      <c r="F1227" s="1">
        <v>0</v>
      </c>
      <c r="G1227" s="2">
        <f t="shared" si="22"/>
        <v>383687.54535999999</v>
      </c>
      <c r="H1227" s="2">
        <f t="shared" si="23"/>
        <v>0.45000000000436557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63807.68</v>
      </c>
      <c r="D1229" s="1">
        <f>BILANCA!E252</f>
        <v>754341.13</v>
      </c>
      <c r="E1229" s="1">
        <v>0</v>
      </c>
      <c r="F1229" s="1">
        <v>0</v>
      </c>
      <c r="G1229" s="2">
        <f t="shared" si="22"/>
        <v>386832.52523999999</v>
      </c>
      <c r="H1229" s="2">
        <f t="shared" si="23"/>
        <v>0.45000000000436557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59511.040000000001</v>
      </c>
      <c r="D1232" s="1">
        <f>BILANCA!E255</f>
        <v>81450.33</v>
      </c>
      <c r="E1232" s="1">
        <v>0</v>
      </c>
      <c r="F1232" s="1">
        <v>0</v>
      </c>
      <c r="G1232" s="2">
        <f t="shared" si="22"/>
        <v>55380.513300000006</v>
      </c>
      <c r="H1232" s="2">
        <f t="shared" si="23"/>
        <v>0.37000000000261934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9862.92</v>
      </c>
      <c r="D1233" s="1">
        <f>BILANCA!E256</f>
        <v>9294.61</v>
      </c>
      <c r="E1233" s="1">
        <v>0</v>
      </c>
      <c r="F1233" s="1">
        <v>0</v>
      </c>
      <c r="G1233" s="2">
        <f t="shared" si="22"/>
        <v>7113.0349999999999</v>
      </c>
      <c r="H1233" s="2">
        <f t="shared" si="23"/>
        <v>0.46999999999934516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32238.37</v>
      </c>
      <c r="D1236" s="1">
        <f>BILANCA!E259</f>
        <v>32238.37</v>
      </c>
      <c r="E1236" s="1">
        <v>0</v>
      </c>
      <c r="F1236" s="1">
        <v>0</v>
      </c>
      <c r="G1236" s="2">
        <f t="shared" si="22"/>
        <v>24468.92283</v>
      </c>
      <c r="H1236" s="2">
        <f t="shared" si="23"/>
        <v>0.73999999999796273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32238.37</v>
      </c>
      <c r="D1237" s="1">
        <f>BILANCA!E260</f>
        <v>32238.37</v>
      </c>
      <c r="E1237" s="1">
        <v>0</v>
      </c>
      <c r="F1237" s="1">
        <v>0</v>
      </c>
      <c r="G1237" s="2">
        <f t="shared" si="22"/>
        <v>24565.637940000001</v>
      </c>
      <c r="H1237" s="2">
        <f t="shared" si="23"/>
        <v>0.73999999999796273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75791.360000000001</v>
      </c>
      <c r="D1240" s="1">
        <f>BILANCA!E264</f>
        <v>93784.04</v>
      </c>
      <c r="E1240" s="1">
        <v>0</v>
      </c>
      <c r="F1240" s="1">
        <v>0</v>
      </c>
      <c r="G1240" s="2">
        <f t="shared" si="22"/>
        <v>67683.376080000002</v>
      </c>
      <c r="H1240" s="2">
        <f t="shared" si="23"/>
        <v>0.39999999999417923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15986.46</v>
      </c>
      <c r="D1241" s="1">
        <f>BILANCA!E265</f>
        <v>14156.66</v>
      </c>
      <c r="E1241" s="1">
        <v>0</v>
      </c>
      <c r="F1241" s="1">
        <v>0</v>
      </c>
      <c r="G1241" s="2">
        <f t="shared" si="22"/>
        <v>11429.343239999998</v>
      </c>
      <c r="H1241" s="2">
        <f t="shared" si="23"/>
        <v>0.7999999999992724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9862.92</v>
      </c>
      <c r="D1243" s="1">
        <f>BILANCA!E267</f>
        <v>9294.61</v>
      </c>
      <c r="E1243" s="1">
        <v>0</v>
      </c>
      <c r="F1243" s="1">
        <v>0</v>
      </c>
      <c r="G1243" s="2">
        <f t="shared" si="24"/>
        <v>7397.5564000000013</v>
      </c>
      <c r="H1243" s="2">
        <f t="shared" si="23"/>
        <v>0.46999999999934516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20982.26</v>
      </c>
      <c r="D1244" s="1">
        <f>BILANCA!E268</f>
        <v>18151.57</v>
      </c>
      <c r="E1244" s="1">
        <v>0</v>
      </c>
      <c r="F1244" s="1">
        <v>0</v>
      </c>
      <c r="G1244" s="2">
        <f t="shared" si="24"/>
        <v>14951.489399999999</v>
      </c>
      <c r="H1244" s="2">
        <f t="shared" si="23"/>
        <v>0.68999999999869033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111.59</v>
      </c>
      <c r="D1245" s="1">
        <f>BILANCA!E269</f>
        <v>373.07</v>
      </c>
      <c r="E1245" s="1">
        <v>0</v>
      </c>
      <c r="F1245" s="1">
        <v>0</v>
      </c>
      <c r="G1245" s="2">
        <f t="shared" si="24"/>
        <v>224.72526000000002</v>
      </c>
      <c r="H1245" s="2">
        <f t="shared" si="23"/>
        <v>0.47999999999998977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560170.43999999994</v>
      </c>
      <c r="D1264" s="1">
        <f>BILANCA!E288</f>
        <v>632248.92000000004</v>
      </c>
      <c r="E1264" s="1">
        <v>0</v>
      </c>
      <c r="F1264" s="1">
        <v>0</v>
      </c>
      <c r="G1264" s="2">
        <f t="shared" si="24"/>
        <v>512731.78668000002</v>
      </c>
      <c r="H1264" s="2">
        <f t="shared" si="23"/>
        <v>0.51999999990221113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78.040000000000006</v>
      </c>
      <c r="D1274" s="1">
        <f>BILANCA!E298</f>
        <v>917.02</v>
      </c>
      <c r="E1274" s="1">
        <v>0</v>
      </c>
      <c r="F1274" s="1">
        <v>0</v>
      </c>
      <c r="G1274" s="2">
        <f t="shared" si="24"/>
        <v>556.41527999999994</v>
      </c>
      <c r="H1274" s="2">
        <f t="shared" si="23"/>
        <v>5.9999999999988063E-2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7007</v>
      </c>
      <c r="E1275" s="1">
        <v>0</v>
      </c>
      <c r="F1275" s="1">
        <v>0</v>
      </c>
      <c r="G1275" s="2">
        <f t="shared" si="24"/>
        <v>4092.0879999999997</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21292.6</v>
      </c>
      <c r="D1278" s="1">
        <f>BILANCA!E302</f>
        <v>18513.419999999998</v>
      </c>
      <c r="E1278" s="1">
        <v>0</v>
      </c>
      <c r="F1278" s="1">
        <v>0</v>
      </c>
      <c r="G1278" s="2">
        <f t="shared" si="24"/>
        <v>17204.234799999998</v>
      </c>
      <c r="H1278" s="2">
        <f t="shared" si="23"/>
        <v>0.81999999999970896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7926910.1500000004</v>
      </c>
      <c r="D1408" s="1">
        <f>'RAS-funkcijski'!E114</f>
        <v>9368286.0199999996</v>
      </c>
      <c r="E1408" s="1">
        <v>0</v>
      </c>
      <c r="F1408" s="1">
        <v>0</v>
      </c>
      <c r="G1408" s="2">
        <f t="shared" si="24"/>
        <v>2932983.0408999999</v>
      </c>
      <c r="H1408" s="2">
        <f t="shared" si="27"/>
        <v>0.16999999992549419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4868265.76</v>
      </c>
      <c r="D1416" s="1">
        <f>'RAS-funkcijski'!E122</f>
        <v>9368286.0199999996</v>
      </c>
      <c r="E1416" s="1">
        <v>0</v>
      </c>
      <c r="F1416" s="1">
        <v>0</v>
      </c>
      <c r="G1416" s="2">
        <f t="shared" si="24"/>
        <v>2785370.8603999997</v>
      </c>
      <c r="H1416" s="2">
        <f t="shared" si="27"/>
        <v>0.25999999977648258</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2861411.2</v>
      </c>
      <c r="D1417" s="1">
        <f>'RAS-funkcijski'!E123</f>
        <v>0</v>
      </c>
      <c r="E1417" s="1">
        <v>0</v>
      </c>
      <c r="F1417" s="1">
        <v>0</v>
      </c>
      <c r="G1417" s="2">
        <f t="shared" si="24"/>
        <v>340507.93280000001</v>
      </c>
      <c r="H1417" s="2">
        <f t="shared" si="27"/>
        <v>0.20000000018626451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2006854.56</v>
      </c>
      <c r="D1418" s="1">
        <f>'RAS-funkcijski'!E124</f>
        <v>9368286.0199999996</v>
      </c>
      <c r="E1418" s="1">
        <v>0</v>
      </c>
      <c r="F1418" s="1">
        <v>0</v>
      </c>
      <c r="G1418" s="2">
        <f t="shared" si="24"/>
        <v>2489211.1919999998</v>
      </c>
      <c r="H1418" s="2">
        <f t="shared" si="27"/>
        <v>0.45999999949708581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2706740.23</v>
      </c>
      <c r="D1419" s="1">
        <f>'RAS-funkcijski'!E125</f>
        <v>0</v>
      </c>
      <c r="E1419" s="1">
        <v>0</v>
      </c>
      <c r="F1419" s="1">
        <v>0</v>
      </c>
      <c r="G1419" s="2">
        <f t="shared" si="24"/>
        <v>327515.56783000001</v>
      </c>
      <c r="H1419" s="2">
        <f t="shared" si="27"/>
        <v>0.22999999998137355</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351904.16</v>
      </c>
      <c r="D1421" s="1">
        <f>'RAS-funkcijski'!E127</f>
        <v>0</v>
      </c>
      <c r="E1421" s="1">
        <v>0</v>
      </c>
      <c r="F1421" s="1">
        <v>0</v>
      </c>
      <c r="G1421" s="2">
        <f t="shared" si="24"/>
        <v>43284.211679999993</v>
      </c>
      <c r="H1421" s="2">
        <f t="shared" si="27"/>
        <v>0.15999999997438863</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7926910.1500000004</v>
      </c>
      <c r="D1435" s="13">
        <f>'RAS-funkcijski'!E141</f>
        <v>9368286.0199999996</v>
      </c>
      <c r="E1435" s="13">
        <v>0</v>
      </c>
      <c r="F1435" s="13">
        <v>0</v>
      </c>
      <c r="G1435" s="14">
        <f t="shared" si="24"/>
        <v>3652897.0600300003</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19101.37</v>
      </c>
      <c r="E1436" s="6">
        <v>0</v>
      </c>
      <c r="F1436" s="6">
        <v>0</v>
      </c>
      <c r="G1436" s="7">
        <f t="shared" si="24"/>
        <v>38.202739999999999</v>
      </c>
      <c r="H1436" s="7">
        <f t="shared" si="27"/>
        <v>0.36999999999898137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11831.89</v>
      </c>
      <c r="E1437" s="1">
        <v>0</v>
      </c>
      <c r="F1437" s="1">
        <v>0</v>
      </c>
      <c r="G1437" s="2">
        <f t="shared" si="24"/>
        <v>47.327559999999998</v>
      </c>
      <c r="H1437" s="2">
        <f t="shared" si="27"/>
        <v>0.11000000000058208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11831.89</v>
      </c>
      <c r="E1445" s="1">
        <v>0</v>
      </c>
      <c r="F1445" s="1">
        <v>0</v>
      </c>
      <c r="G1445" s="2">
        <f t="shared" si="24"/>
        <v>236.6378</v>
      </c>
      <c r="H1445" s="2">
        <f t="shared" si="27"/>
        <v>0.11000000000058208</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11831.89</v>
      </c>
      <c r="E1451" s="1">
        <v>0</v>
      </c>
      <c r="F1451" s="1">
        <v>0</v>
      </c>
      <c r="G1451" s="2">
        <f t="shared" si="24"/>
        <v>378.62047999999999</v>
      </c>
      <c r="H1451" s="2">
        <f t="shared" si="27"/>
        <v>0.11000000000058208</v>
      </c>
      <c r="I1451" s="10">
        <f t="shared" si="29"/>
        <v>41.648252800220384</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7269.48</v>
      </c>
      <c r="E1453" s="1">
        <v>0</v>
      </c>
      <c r="F1453" s="1">
        <v>0</v>
      </c>
      <c r="G1453" s="2">
        <f t="shared" si="24"/>
        <v>261.70127999999994</v>
      </c>
      <c r="H1453" s="2">
        <f t="shared" si="27"/>
        <v>0.47999999999956344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7269.48</v>
      </c>
      <c r="E1454" s="1">
        <v>0</v>
      </c>
      <c r="F1454" s="1">
        <v>0</v>
      </c>
      <c r="G1454" s="2">
        <f t="shared" si="24"/>
        <v>276.24023999999997</v>
      </c>
      <c r="H1454" s="2">
        <f t="shared" si="27"/>
        <v>0.47999999999956344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7269.48</v>
      </c>
      <c r="E1456" s="1">
        <v>0</v>
      </c>
      <c r="F1456" s="1">
        <v>0</v>
      </c>
      <c r="G1456" s="2">
        <f t="shared" si="24"/>
        <v>305.31815999999998</v>
      </c>
      <c r="H1456" s="2">
        <f t="shared" si="27"/>
        <v>0.47999999999956344</v>
      </c>
      <c r="I1456" s="10">
        <f t="shared" si="30"/>
        <v>146.55271679986669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560170.4</v>
      </c>
      <c r="D1480" s="6"/>
      <c r="E1480" s="6">
        <v>0</v>
      </c>
      <c r="F1480" s="6">
        <v>0</v>
      </c>
      <c r="G1480" s="7">
        <f t="shared" ref="G1480:G1580" si="34">B1480/1000*C1480</f>
        <v>560.17040000000009</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9827795.0699999984</v>
      </c>
      <c r="D1481" s="1">
        <v>0</v>
      </c>
      <c r="E1481" s="1">
        <v>0</v>
      </c>
      <c r="F1481" s="1">
        <v>0</v>
      </c>
      <c r="G1481" s="2">
        <f t="shared" si="34"/>
        <v>19655.590139999997</v>
      </c>
      <c r="H1481" s="2">
        <f t="shared" si="35"/>
        <v>6.9999998435378075E-2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44818.46</v>
      </c>
      <c r="D1482" s="1">
        <v>0</v>
      </c>
      <c r="E1482" s="1">
        <v>0</v>
      </c>
      <c r="F1482" s="1">
        <v>0</v>
      </c>
      <c r="G1482" s="2">
        <f t="shared" si="34"/>
        <v>134.45537999999999</v>
      </c>
      <c r="H1482" s="2">
        <f t="shared" si="35"/>
        <v>0.45999999999912689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9019136.549999997</v>
      </c>
      <c r="D1483" s="1">
        <v>0</v>
      </c>
      <c r="E1483" s="1">
        <v>0</v>
      </c>
      <c r="F1483" s="1">
        <v>0</v>
      </c>
      <c r="G1483" s="2">
        <f t="shared" si="34"/>
        <v>36076.54619999999</v>
      </c>
      <c r="H1483" s="2">
        <f t="shared" si="35"/>
        <v>0.45000000298023224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7630598.0199999996</v>
      </c>
      <c r="D1484" s="1">
        <v>0</v>
      </c>
      <c r="E1484" s="1">
        <v>0</v>
      </c>
      <c r="F1484" s="1">
        <v>0</v>
      </c>
      <c r="G1484" s="2">
        <f t="shared" si="34"/>
        <v>38152.990099999995</v>
      </c>
      <c r="H1484" s="2">
        <f t="shared" si="35"/>
        <v>1.9999999552965164E-2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1001250.85</v>
      </c>
      <c r="D1485" s="1">
        <v>0</v>
      </c>
      <c r="E1485" s="1">
        <v>0</v>
      </c>
      <c r="F1485" s="1">
        <v>0</v>
      </c>
      <c r="G1485" s="2">
        <f t="shared" si="34"/>
        <v>6007.5051000000003</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5789.12</v>
      </c>
      <c r="D1486" s="1">
        <v>0</v>
      </c>
      <c r="E1486" s="1">
        <v>0</v>
      </c>
      <c r="F1486" s="1">
        <v>0</v>
      </c>
      <c r="G1486" s="2">
        <f t="shared" si="34"/>
        <v>40.52384</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2879.87</v>
      </c>
      <c r="D1489" s="1">
        <v>0</v>
      </c>
      <c r="E1489" s="1">
        <v>0</v>
      </c>
      <c r="F1489" s="1">
        <v>0</v>
      </c>
      <c r="G1489" s="2">
        <f t="shared" si="34"/>
        <v>28.7987</v>
      </c>
      <c r="H1489" s="2">
        <f t="shared" si="35"/>
        <v>0.13000000000010914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378618.69</v>
      </c>
      <c r="D1491" s="1">
        <v>0</v>
      </c>
      <c r="E1491" s="1">
        <v>0</v>
      </c>
      <c r="F1491" s="1">
        <v>0</v>
      </c>
      <c r="G1491" s="2">
        <f t="shared" si="34"/>
        <v>4543.4242800000002</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763840.06</v>
      </c>
      <c r="D1492" s="1">
        <v>0</v>
      </c>
      <c r="E1492" s="1">
        <v>0</v>
      </c>
      <c r="F1492" s="1">
        <v>0</v>
      </c>
      <c r="G1492" s="2">
        <f t="shared" si="34"/>
        <v>9929.9207800000004</v>
      </c>
      <c r="H1492" s="2">
        <f t="shared" si="35"/>
        <v>6.0000000055879354E-2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9755716.5500000007</v>
      </c>
      <c r="D1499" s="1">
        <v>0</v>
      </c>
      <c r="E1499" s="1">
        <v>0</v>
      </c>
      <c r="F1499" s="1">
        <v>0</v>
      </c>
      <c r="G1499" s="2">
        <f t="shared" si="34"/>
        <v>195114.33100000001</v>
      </c>
      <c r="H1499" s="2">
        <f t="shared" si="35"/>
        <v>0.44999999925494194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19245.66</v>
      </c>
      <c r="D1500" s="1">
        <v>0</v>
      </c>
      <c r="E1500" s="1">
        <v>0</v>
      </c>
      <c r="F1500" s="1">
        <v>0</v>
      </c>
      <c r="G1500" s="2">
        <f t="shared" si="34"/>
        <v>404.15886</v>
      </c>
      <c r="H1500" s="2">
        <f t="shared" si="35"/>
        <v>0.34000000000014552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8972630.8300000001</v>
      </c>
      <c r="D1501" s="1">
        <v>0</v>
      </c>
      <c r="E1501" s="1">
        <v>0</v>
      </c>
      <c r="F1501" s="1">
        <v>0</v>
      </c>
      <c r="G1501" s="2">
        <f t="shared" si="34"/>
        <v>197397.87826</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7569752.4400000004</v>
      </c>
      <c r="D1502" s="1">
        <v>0</v>
      </c>
      <c r="E1502" s="1">
        <v>0</v>
      </c>
      <c r="F1502" s="1">
        <v>0</v>
      </c>
      <c r="G1502" s="2">
        <f t="shared" si="34"/>
        <v>174104.30611999999</v>
      </c>
      <c r="H1502" s="2">
        <f t="shared" si="35"/>
        <v>0.44000000040978193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996572.19</v>
      </c>
      <c r="D1503" s="1">
        <v>0</v>
      </c>
      <c r="E1503" s="1">
        <v>0</v>
      </c>
      <c r="F1503" s="1">
        <v>0</v>
      </c>
      <c r="G1503" s="2">
        <f t="shared" si="34"/>
        <v>23917.73256</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5899.49</v>
      </c>
      <c r="D1504" s="1">
        <v>0</v>
      </c>
      <c r="E1504" s="1">
        <v>0</v>
      </c>
      <c r="F1504" s="1">
        <v>0</v>
      </c>
      <c r="G1504" s="2">
        <f t="shared" si="34"/>
        <v>147.48724999999999</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2879.87</v>
      </c>
      <c r="D1507" s="1">
        <v>0</v>
      </c>
      <c r="E1507" s="1">
        <v>0</v>
      </c>
      <c r="F1507" s="1">
        <v>0</v>
      </c>
      <c r="G1507" s="2">
        <f t="shared" si="34"/>
        <v>80.636359999999996</v>
      </c>
      <c r="H1507" s="2">
        <f t="shared" si="35"/>
        <v>0.13000000000010914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397526.84</v>
      </c>
      <c r="D1509" s="1">
        <v>0</v>
      </c>
      <c r="E1509" s="1">
        <v>0</v>
      </c>
      <c r="F1509" s="1">
        <v>0</v>
      </c>
      <c r="G1509" s="2">
        <f t="shared" si="34"/>
        <v>11925.805200000001</v>
      </c>
      <c r="H1509" s="2">
        <f t="shared" si="35"/>
        <v>0.15999999997438863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763840.06</v>
      </c>
      <c r="D1510" s="1">
        <v>0</v>
      </c>
      <c r="E1510" s="1">
        <v>0</v>
      </c>
      <c r="F1510" s="1">
        <v>0</v>
      </c>
      <c r="G1510" s="2">
        <f t="shared" si="34"/>
        <v>23679.041860000001</v>
      </c>
      <c r="H1510" s="2">
        <f t="shared" si="35"/>
        <v>6.0000000055879354E-2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632248.91999999806</v>
      </c>
      <c r="D1517" s="1">
        <v>0</v>
      </c>
      <c r="E1517" s="1">
        <v>0</v>
      </c>
      <c r="F1517" s="1">
        <v>0</v>
      </c>
      <c r="G1517" s="2">
        <f t="shared" si="34"/>
        <v>24025.458959999927</v>
      </c>
      <c r="H1517" s="2">
        <f t="shared" si="35"/>
        <v>8.0000001937150955E-2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632248.92000000004</v>
      </c>
      <c r="D1576" s="1">
        <v>0</v>
      </c>
      <c r="E1576" s="1">
        <v>0</v>
      </c>
      <c r="F1576" s="1">
        <v>0</v>
      </c>
      <c r="G1576" s="2">
        <f t="shared" si="34"/>
        <v>61328.145240000005</v>
      </c>
      <c r="H1576" s="2">
        <f t="shared" si="35"/>
        <v>7.9999999958090484E-2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25572.799999999999</v>
      </c>
      <c r="D1577" s="1">
        <v>0</v>
      </c>
      <c r="E1577" s="1">
        <v>0</v>
      </c>
      <c r="F1577" s="1">
        <v>0</v>
      </c>
      <c r="G1577" s="2">
        <f t="shared" si="34"/>
        <v>2506.1343999999999</v>
      </c>
      <c r="H1577" s="2">
        <f t="shared" si="35"/>
        <v>0.2000000000007276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606676.12</v>
      </c>
      <c r="D1578" s="1">
        <v>0</v>
      </c>
      <c r="E1578" s="1">
        <v>0</v>
      </c>
      <c r="F1578" s="1">
        <v>0</v>
      </c>
      <c r="G1578" s="2">
        <f t="shared" si="34"/>
        <v>60060.935880000005</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7834231.3600000003</v>
      </c>
      <c r="I16" s="170">
        <f>'PR-RAS'!E6</f>
        <v>8500740.9900000002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7797521.379999999</v>
      </c>
      <c r="I17" s="170">
        <f>'PR-RAS'!E151</f>
        <v>8604445.9600000009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792035.4900000022</v>
      </c>
      <c r="I18" s="170">
        <f>'PR-RAS'!E645</f>
        <v>72643.119999998482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2581894.63</v>
      </c>
      <c r="I20" s="173">
        <f>BILANCA!E7</f>
        <v>3155394.4600000004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1421579.88</v>
      </c>
      <c r="I21" s="175">
        <f>BILANCA!E68</f>
        <v>795636.98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560170.43999999994</v>
      </c>
      <c r="I22" s="175">
        <f>BILANCA!E176</f>
        <v>632248.91999999993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3443304.0700000003</v>
      </c>
      <c r="I23" s="177">
        <f>BILANCA!E237</f>
        <v>3318782.52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7926910.1500000004</v>
      </c>
      <c r="I27" s="175">
        <f>'RAS-funkcijski'!E114</f>
        <v>9368286.0199999996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7926910.1500000004</v>
      </c>
      <c r="I28" s="179">
        <f>'RAS-funkcijski'!E141</f>
        <v>9368286.0199999996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19101.37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7269.48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560170.4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632248.91999999806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632248.92000000004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2" zoomScaleNormal="100" workbookViewId="0">
      <selection activeCell="C413" sqref="C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7834231.3600000003</v>
      </c>
      <c r="E6" s="51">
        <f>E7+E44+E50+E82+E106+E124+E133+E139</f>
        <v>8500740.9900000002</v>
      </c>
      <c r="F6" s="52">
        <f t="shared" ref="F6:F131" si="0">IF(D6&lt;&gt;0,IF(E6/D6&gt;=100,"&gt;&gt;100",E6/D6*100),"-")</f>
        <v>108.50765824204609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367663.52</v>
      </c>
      <c r="E50" s="51">
        <f>E51+E54+E59+E62+E65+E68+E71+E74+E77</f>
        <v>358189.55</v>
      </c>
      <c r="F50" s="52">
        <f t="shared" si="0"/>
        <v>97.423195534873827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3195.66</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3195.66</v>
      </c>
      <c r="E57" s="242"/>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97307.8</v>
      </c>
      <c r="E68" s="51">
        <f t="shared" si="15"/>
        <v>38410.239999999998</v>
      </c>
      <c r="F68" s="52">
        <f t="shared" si="0"/>
        <v>39.472930227587092</v>
      </c>
    </row>
    <row r="69" spans="1:6" ht="12.75" customHeight="1" x14ac:dyDescent="0.2">
      <c r="A69" s="53" t="s">
        <v>184</v>
      </c>
      <c r="B69" s="85" t="s">
        <v>185</v>
      </c>
      <c r="C69" s="50" t="s">
        <v>184</v>
      </c>
      <c r="D69" s="242">
        <v>97307.8</v>
      </c>
      <c r="E69" s="242">
        <v>38410.239999999998</v>
      </c>
      <c r="F69" s="52">
        <f t="shared" si="0"/>
        <v>39.472930227587092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267160.06</v>
      </c>
      <c r="E77" s="51">
        <f t="shared" si="18"/>
        <v>319779.31</v>
      </c>
      <c r="F77" s="52">
        <f t="shared" si="0"/>
        <v>119.69577713075824</v>
      </c>
    </row>
    <row r="78" spans="1:6" ht="12.75" customHeight="1" x14ac:dyDescent="0.2">
      <c r="A78" s="53">
        <v>6391</v>
      </c>
      <c r="B78" s="85" t="s">
        <v>202</v>
      </c>
      <c r="C78" s="50" t="s">
        <v>203</v>
      </c>
      <c r="D78" s="242">
        <v>205086.94</v>
      </c>
      <c r="E78" s="242">
        <v>199913.91</v>
      </c>
      <c r="F78" s="52">
        <f t="shared" si="0"/>
        <v>97.477640458236877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62073.120000000003</v>
      </c>
      <c r="E80" s="242">
        <v>119865.4</v>
      </c>
      <c r="F80" s="52">
        <f t="shared" si="0"/>
        <v>193.10355271331613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32.71</v>
      </c>
      <c r="E82" s="51">
        <f t="shared" si="19"/>
        <v>7.25</v>
      </c>
      <c r="F82" s="52">
        <f t="shared" si="0"/>
        <v>22.16447569550596</v>
      </c>
    </row>
    <row r="83" spans="1:6" ht="12.75" customHeight="1" x14ac:dyDescent="0.2">
      <c r="A83" s="53">
        <v>641</v>
      </c>
      <c r="B83" s="85" t="s">
        <v>212</v>
      </c>
      <c r="C83" s="50" t="s">
        <v>213</v>
      </c>
      <c r="D83" s="51">
        <f t="shared" ref="D83:E83" si="20">SUM(D84:D90)</f>
        <v>32.71</v>
      </c>
      <c r="E83" s="51">
        <f t="shared" si="20"/>
        <v>7.25</v>
      </c>
      <c r="F83" s="52">
        <f t="shared" si="0"/>
        <v>22.16447569550596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14.62</v>
      </c>
      <c r="E85" s="242">
        <v>7.25</v>
      </c>
      <c r="F85" s="52">
        <f t="shared" si="0"/>
        <v>49.589603283173737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18.09</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263723.58</v>
      </c>
      <c r="E106" s="51">
        <f t="shared" si="23"/>
        <v>277178.53000000003</v>
      </c>
      <c r="F106" s="52">
        <f t="shared" si="0"/>
        <v>105.10191390546117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263723.58</v>
      </c>
      <c r="E112" s="51">
        <f t="shared" si="25"/>
        <v>277178.53000000003</v>
      </c>
      <c r="F112" s="52">
        <f t="shared" si="0"/>
        <v>105.10191390546117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263723.58</v>
      </c>
      <c r="E117" s="242">
        <v>277178.53000000003</v>
      </c>
      <c r="F117" s="52">
        <f t="shared" si="0"/>
        <v>105.10191390546117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742899.10000000009</v>
      </c>
      <c r="E124" s="51">
        <f t="shared" si="27"/>
        <v>754667.22</v>
      </c>
      <c r="F124" s="52">
        <f t="shared" si="0"/>
        <v>101.58408052991312</v>
      </c>
    </row>
    <row r="125" spans="1:6" ht="12.75" customHeight="1" x14ac:dyDescent="0.2">
      <c r="A125" s="53">
        <v>661</v>
      </c>
      <c r="B125" s="86" t="s">
        <v>296</v>
      </c>
      <c r="C125" s="50" t="s">
        <v>297</v>
      </c>
      <c r="D125" s="51">
        <f t="shared" ref="D125:E125" si="28">SUM(D126:D127)</f>
        <v>741226.79</v>
      </c>
      <c r="E125" s="51">
        <f t="shared" si="28"/>
        <v>753897.22</v>
      </c>
      <c r="F125" s="52">
        <f t="shared" si="0"/>
        <v>101.70938640790357</v>
      </c>
    </row>
    <row r="126" spans="1:6" ht="12.75" customHeight="1" x14ac:dyDescent="0.2">
      <c r="A126" s="53">
        <v>6614</v>
      </c>
      <c r="B126" s="86" t="s">
        <v>298</v>
      </c>
      <c r="C126" s="50" t="s">
        <v>299</v>
      </c>
      <c r="D126" s="242">
        <v>3221.02</v>
      </c>
      <c r="E126" s="242">
        <v>4517.2700000000004</v>
      </c>
      <c r="F126" s="52">
        <f t="shared" si="0"/>
        <v>140.2434632507715</v>
      </c>
    </row>
    <row r="127" spans="1:6" ht="12.75" customHeight="1" x14ac:dyDescent="0.2">
      <c r="A127" s="53">
        <v>6615</v>
      </c>
      <c r="B127" s="86" t="s">
        <v>300</v>
      </c>
      <c r="C127" s="50" t="s">
        <v>301</v>
      </c>
      <c r="D127" s="242">
        <v>738005.77</v>
      </c>
      <c r="E127" s="242">
        <v>749379.95</v>
      </c>
      <c r="F127" s="52">
        <f t="shared" si="0"/>
        <v>101.54120475236934</v>
      </c>
    </row>
    <row r="128" spans="1:6" ht="24" x14ac:dyDescent="0.2">
      <c r="A128" s="53">
        <v>663</v>
      </c>
      <c r="B128" s="231" t="s">
        <v>302</v>
      </c>
      <c r="C128" s="50" t="s">
        <v>303</v>
      </c>
      <c r="D128" s="51">
        <f t="shared" ref="D128:E128" si="29">SUM(D129:D132)</f>
        <v>1672.31</v>
      </c>
      <c r="E128" s="51">
        <f t="shared" si="29"/>
        <v>770</v>
      </c>
      <c r="F128" s="52">
        <f t="shared" si="0"/>
        <v>46.044094695361508</v>
      </c>
    </row>
    <row r="129" spans="1:6" ht="12.75" customHeight="1" x14ac:dyDescent="0.2">
      <c r="A129" s="53">
        <v>6631</v>
      </c>
      <c r="B129" s="86" t="s">
        <v>304</v>
      </c>
      <c r="C129" s="50" t="s">
        <v>305</v>
      </c>
      <c r="D129" s="242">
        <v>1672.31</v>
      </c>
      <c r="E129" s="242">
        <v>770</v>
      </c>
      <c r="F129" s="52">
        <f t="shared" si="0"/>
        <v>46.044094695361508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6459009.9699999997</v>
      </c>
      <c r="E133" s="51">
        <f t="shared" si="30"/>
        <v>7110519.3700000001</v>
      </c>
      <c r="F133" s="52">
        <f t="shared" ref="F133:F223" si="31">IF(D133&lt;&gt;0,IF(E133/D133&gt;=100,"&gt;&gt;100",E133/D133*100),"-")</f>
        <v>110.0868306911748</v>
      </c>
    </row>
    <row r="134" spans="1:6" ht="24" x14ac:dyDescent="0.2">
      <c r="A134" s="53">
        <v>671</v>
      </c>
      <c r="B134" s="232" t="s">
        <v>314</v>
      </c>
      <c r="C134" s="50" t="s">
        <v>315</v>
      </c>
      <c r="D134" s="51">
        <f t="shared" ref="D134:E134" si="32">SUM(D135:D137)</f>
        <v>6459009.9699999997</v>
      </c>
      <c r="E134" s="51">
        <f t="shared" si="32"/>
        <v>7110519.3700000001</v>
      </c>
      <c r="F134" s="52">
        <f t="shared" si="31"/>
        <v>110.0868306911748</v>
      </c>
    </row>
    <row r="135" spans="1:6" ht="12.75" customHeight="1" x14ac:dyDescent="0.2">
      <c r="A135" s="53">
        <v>6711</v>
      </c>
      <c r="B135" s="85" t="s">
        <v>316</v>
      </c>
      <c r="C135" s="50" t="s">
        <v>317</v>
      </c>
      <c r="D135" s="242">
        <v>6405091.3300000001</v>
      </c>
      <c r="E135" s="242">
        <v>7110297.0899999999</v>
      </c>
      <c r="F135" s="52">
        <f t="shared" si="31"/>
        <v>111.01008125671801</v>
      </c>
    </row>
    <row r="136" spans="1:6" ht="24" x14ac:dyDescent="0.2">
      <c r="A136" s="53">
        <v>6712</v>
      </c>
      <c r="B136" s="232" t="s">
        <v>318</v>
      </c>
      <c r="C136" s="50" t="s">
        <v>319</v>
      </c>
      <c r="D136" s="242">
        <v>53918.64</v>
      </c>
      <c r="E136" s="242">
        <v>222.28</v>
      </c>
      <c r="F136" s="52">
        <f t="shared" si="31"/>
        <v>0.41225075409913897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902.48</v>
      </c>
      <c r="E139" s="51">
        <f t="shared" si="33"/>
        <v>179.07</v>
      </c>
      <c r="F139" s="52">
        <f t="shared" si="31"/>
        <v>19.841990958248381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902.48</v>
      </c>
      <c r="E150" s="242">
        <v>179.07</v>
      </c>
      <c r="F150" s="52">
        <f t="shared" si="31"/>
        <v>19.841990958248381</v>
      </c>
    </row>
    <row r="151" spans="1:6" ht="12.75" customHeight="1" x14ac:dyDescent="0.2">
      <c r="A151" s="53">
        <v>3</v>
      </c>
      <c r="B151" s="85" t="s">
        <v>348</v>
      </c>
      <c r="C151" s="50" t="s">
        <v>56</v>
      </c>
      <c r="D151" s="51">
        <f t="shared" ref="D151:E151" si="35">D152+D163+D196+D215+D224+D252+D263</f>
        <v>7797521.379999999</v>
      </c>
      <c r="E151" s="51">
        <f t="shared" si="35"/>
        <v>8604445.9600000009</v>
      </c>
      <c r="F151" s="52">
        <f t="shared" si="31"/>
        <v>110.34847537667159</v>
      </c>
    </row>
    <row r="152" spans="1:6" ht="12.75" customHeight="1" x14ac:dyDescent="0.2">
      <c r="A152" s="53">
        <v>31</v>
      </c>
      <c r="B152" s="85" t="s">
        <v>349</v>
      </c>
      <c r="C152" s="50" t="s">
        <v>350</v>
      </c>
      <c r="D152" s="51">
        <f t="shared" ref="D152:E152" si="36">D153+D158+D159</f>
        <v>6773937.0099999988</v>
      </c>
      <c r="E152" s="51">
        <f t="shared" si="36"/>
        <v>7559938.8400000008</v>
      </c>
      <c r="F152" s="52">
        <f t="shared" si="31"/>
        <v>111.60332357445411</v>
      </c>
    </row>
    <row r="153" spans="1:6" ht="12.75" customHeight="1" x14ac:dyDescent="0.2">
      <c r="A153" s="53">
        <v>311</v>
      </c>
      <c r="B153" s="85" t="s">
        <v>351</v>
      </c>
      <c r="C153" s="50" t="s">
        <v>352</v>
      </c>
      <c r="D153" s="51">
        <f t="shared" ref="D153:E153" si="37">SUM(D154:D157)</f>
        <v>5564357.4699999988</v>
      </c>
      <c r="E153" s="51">
        <f t="shared" si="37"/>
        <v>6203812.8500000006</v>
      </c>
      <c r="F153" s="52">
        <f t="shared" si="31"/>
        <v>111.49198956838411</v>
      </c>
    </row>
    <row r="154" spans="1:6" ht="12.75" customHeight="1" x14ac:dyDescent="0.2">
      <c r="A154" s="53">
        <v>3111</v>
      </c>
      <c r="B154" s="85" t="s">
        <v>353</v>
      </c>
      <c r="C154" s="50" t="s">
        <v>354</v>
      </c>
      <c r="D154" s="242">
        <v>5512784.0199999996</v>
      </c>
      <c r="E154" s="242">
        <v>6173503.1500000004</v>
      </c>
      <c r="F154" s="52">
        <f t="shared" si="31"/>
        <v>111.98521704465398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50483.519999999997</v>
      </c>
      <c r="E156" s="242">
        <v>29183.11</v>
      </c>
      <c r="F156" s="52">
        <f t="shared" si="31"/>
        <v>57.807201241117902</v>
      </c>
    </row>
    <row r="157" spans="1:6" ht="12.75" customHeight="1" x14ac:dyDescent="0.2">
      <c r="A157" s="53">
        <v>3114</v>
      </c>
      <c r="B157" s="85" t="s">
        <v>359</v>
      </c>
      <c r="C157" s="50" t="s">
        <v>360</v>
      </c>
      <c r="D157" s="242">
        <v>1089.93</v>
      </c>
      <c r="E157" s="242">
        <v>1126.5899999999999</v>
      </c>
      <c r="F157" s="52">
        <f t="shared" si="31"/>
        <v>103.36351875808536</v>
      </c>
    </row>
    <row r="158" spans="1:6" ht="12.75" customHeight="1" x14ac:dyDescent="0.2">
      <c r="A158" s="53">
        <v>312</v>
      </c>
      <c r="B158" s="85" t="s">
        <v>361</v>
      </c>
      <c r="C158" s="50" t="s">
        <v>362</v>
      </c>
      <c r="D158" s="242">
        <v>295058.15999999997</v>
      </c>
      <c r="E158" s="242">
        <v>337789.86</v>
      </c>
      <c r="F158" s="52">
        <f t="shared" si="31"/>
        <v>114.48246677875305</v>
      </c>
    </row>
    <row r="159" spans="1:6" ht="12.75" customHeight="1" x14ac:dyDescent="0.2">
      <c r="A159" s="53">
        <v>313</v>
      </c>
      <c r="B159" s="85" t="s">
        <v>363</v>
      </c>
      <c r="C159" s="50" t="s">
        <v>364</v>
      </c>
      <c r="D159" s="51">
        <f t="shared" ref="D159:E159" si="38">SUM(D160:D162)</f>
        <v>914521.38</v>
      </c>
      <c r="E159" s="51">
        <f t="shared" si="38"/>
        <v>1018336.13</v>
      </c>
      <c r="F159" s="52">
        <f t="shared" si="31"/>
        <v>111.35181224522054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914521.38</v>
      </c>
      <c r="E161" s="242">
        <v>1018336.13</v>
      </c>
      <c r="F161" s="52">
        <f t="shared" si="31"/>
        <v>111.35181224522054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913645.83</v>
      </c>
      <c r="E163" s="51">
        <f t="shared" si="39"/>
        <v>1013791.2699999999</v>
      </c>
      <c r="F163" s="52">
        <f t="shared" si="31"/>
        <v>110.96107886794601</v>
      </c>
    </row>
    <row r="164" spans="1:6" ht="12.75" customHeight="1" x14ac:dyDescent="0.2">
      <c r="A164" s="53">
        <v>321</v>
      </c>
      <c r="B164" s="85" t="s">
        <v>372</v>
      </c>
      <c r="C164" s="50" t="s">
        <v>373</v>
      </c>
      <c r="D164" s="51">
        <f t="shared" ref="D164:E164" si="40">SUM(D165:D168)</f>
        <v>224335.19</v>
      </c>
      <c r="E164" s="51">
        <f t="shared" si="40"/>
        <v>252736.71000000002</v>
      </c>
      <c r="F164" s="52">
        <f t="shared" si="31"/>
        <v>112.66030532258449</v>
      </c>
    </row>
    <row r="165" spans="1:6" ht="12.75" customHeight="1" x14ac:dyDescent="0.2">
      <c r="A165" s="53">
        <v>3211</v>
      </c>
      <c r="B165" s="85" t="s">
        <v>374</v>
      </c>
      <c r="C165" s="50" t="s">
        <v>375</v>
      </c>
      <c r="D165" s="242">
        <v>125966.01</v>
      </c>
      <c r="E165" s="242">
        <v>153391.67000000001</v>
      </c>
      <c r="F165" s="52">
        <f t="shared" si="31"/>
        <v>121.77227015446471</v>
      </c>
    </row>
    <row r="166" spans="1:6" ht="12.75" customHeight="1" x14ac:dyDescent="0.2">
      <c r="A166" s="53">
        <v>3212</v>
      </c>
      <c r="B166" s="85" t="s">
        <v>376</v>
      </c>
      <c r="C166" s="50" t="s">
        <v>377</v>
      </c>
      <c r="D166" s="242">
        <v>75972.08</v>
      </c>
      <c r="E166" s="242">
        <v>75211.69</v>
      </c>
      <c r="F166" s="52">
        <f t="shared" si="31"/>
        <v>98.999119150087765</v>
      </c>
    </row>
    <row r="167" spans="1:6" ht="12.75" customHeight="1" x14ac:dyDescent="0.2">
      <c r="A167" s="53">
        <v>3213</v>
      </c>
      <c r="B167" s="85" t="s">
        <v>378</v>
      </c>
      <c r="C167" s="50" t="s">
        <v>379</v>
      </c>
      <c r="D167" s="242">
        <v>22353.43</v>
      </c>
      <c r="E167" s="242">
        <v>24133.35</v>
      </c>
      <c r="F167" s="52">
        <f t="shared" si="31"/>
        <v>107.96262586994479</v>
      </c>
    </row>
    <row r="168" spans="1:6" ht="12.75" customHeight="1" x14ac:dyDescent="0.2">
      <c r="A168" s="53">
        <v>3214</v>
      </c>
      <c r="B168" s="85" t="s">
        <v>380</v>
      </c>
      <c r="C168" s="50" t="s">
        <v>381</v>
      </c>
      <c r="D168" s="242">
        <v>43.67</v>
      </c>
      <c r="E168" s="242"/>
      <c r="F168" s="52">
        <f t="shared" si="31"/>
        <v>0</v>
      </c>
    </row>
    <row r="169" spans="1:6" ht="12.75" customHeight="1" x14ac:dyDescent="0.2">
      <c r="A169" s="53">
        <v>322</v>
      </c>
      <c r="B169" s="85" t="s">
        <v>382</v>
      </c>
      <c r="C169" s="50" t="s">
        <v>383</v>
      </c>
      <c r="D169" s="51">
        <f t="shared" ref="D169:E169" si="41">SUM(D170:D176)</f>
        <v>124396.19</v>
      </c>
      <c r="E169" s="51">
        <f t="shared" si="41"/>
        <v>113578.10999999999</v>
      </c>
      <c r="F169" s="52">
        <f t="shared" si="31"/>
        <v>91.303527865282675</v>
      </c>
    </row>
    <row r="170" spans="1:6" ht="12.75" customHeight="1" x14ac:dyDescent="0.2">
      <c r="A170" s="53">
        <v>3221</v>
      </c>
      <c r="B170" s="85" t="s">
        <v>384</v>
      </c>
      <c r="C170" s="50" t="s">
        <v>385</v>
      </c>
      <c r="D170" s="242">
        <v>39924.17</v>
      </c>
      <c r="E170" s="242">
        <v>44319.5</v>
      </c>
      <c r="F170" s="52">
        <f t="shared" si="31"/>
        <v>111.00919568271553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75210.100000000006</v>
      </c>
      <c r="E172" s="242">
        <v>56957.96</v>
      </c>
      <c r="F172" s="52">
        <f t="shared" si="31"/>
        <v>75.731796660288978</v>
      </c>
    </row>
    <row r="173" spans="1:6" ht="12.75" customHeight="1" x14ac:dyDescent="0.2">
      <c r="A173" s="53">
        <v>3224</v>
      </c>
      <c r="B173" s="85" t="s">
        <v>390</v>
      </c>
      <c r="C173" s="50" t="s">
        <v>391</v>
      </c>
      <c r="D173" s="242">
        <v>7232.32</v>
      </c>
      <c r="E173" s="242">
        <v>11386.51</v>
      </c>
      <c r="F173" s="52">
        <f t="shared" si="31"/>
        <v>157.43924494491395</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2029.6</v>
      </c>
      <c r="E176" s="242">
        <v>914.14</v>
      </c>
      <c r="F176" s="52">
        <f t="shared" si="31"/>
        <v>45.040402049664962</v>
      </c>
    </row>
    <row r="177" spans="1:6" ht="12.75" customHeight="1" x14ac:dyDescent="0.2">
      <c r="A177" s="53">
        <v>323</v>
      </c>
      <c r="B177" s="85" t="s">
        <v>398</v>
      </c>
      <c r="C177" s="50" t="s">
        <v>399</v>
      </c>
      <c r="D177" s="51">
        <f t="shared" ref="D177:E177" si="42">SUM(D178:D186)</f>
        <v>437981.37</v>
      </c>
      <c r="E177" s="51">
        <f t="shared" si="42"/>
        <v>519053.50999999995</v>
      </c>
      <c r="F177" s="52">
        <f t="shared" si="31"/>
        <v>118.51040833083835</v>
      </c>
    </row>
    <row r="178" spans="1:6" ht="12.75" customHeight="1" x14ac:dyDescent="0.2">
      <c r="A178" s="53">
        <v>3231</v>
      </c>
      <c r="B178" s="85" t="s">
        <v>400</v>
      </c>
      <c r="C178" s="50" t="s">
        <v>401</v>
      </c>
      <c r="D178" s="242">
        <v>68260.91</v>
      </c>
      <c r="E178" s="242">
        <v>36419.699999999997</v>
      </c>
      <c r="F178" s="52">
        <f t="shared" si="31"/>
        <v>53.353669032539997</v>
      </c>
    </row>
    <row r="179" spans="1:6" ht="12.75" customHeight="1" x14ac:dyDescent="0.2">
      <c r="A179" s="53">
        <v>3232</v>
      </c>
      <c r="B179" s="85" t="s">
        <v>402</v>
      </c>
      <c r="C179" s="50" t="s">
        <v>403</v>
      </c>
      <c r="D179" s="242">
        <v>24568.39</v>
      </c>
      <c r="E179" s="242">
        <v>52730.44</v>
      </c>
      <c r="F179" s="52">
        <f t="shared" si="31"/>
        <v>214.62716930169216</v>
      </c>
    </row>
    <row r="180" spans="1:6" ht="12.75" customHeight="1" x14ac:dyDescent="0.2">
      <c r="A180" s="53">
        <v>3233</v>
      </c>
      <c r="B180" s="85" t="s">
        <v>404</v>
      </c>
      <c r="C180" s="50" t="s">
        <v>405</v>
      </c>
      <c r="D180" s="242">
        <v>43864.22</v>
      </c>
      <c r="E180" s="242">
        <v>45419.85</v>
      </c>
      <c r="F180" s="52">
        <f t="shared" si="31"/>
        <v>103.54646680141582</v>
      </c>
    </row>
    <row r="181" spans="1:6" ht="12.75" customHeight="1" x14ac:dyDescent="0.2">
      <c r="A181" s="53">
        <v>3234</v>
      </c>
      <c r="B181" s="85" t="s">
        <v>406</v>
      </c>
      <c r="C181" s="50" t="s">
        <v>407</v>
      </c>
      <c r="D181" s="242">
        <v>17871.14</v>
      </c>
      <c r="E181" s="242">
        <v>15284.01</v>
      </c>
      <c r="F181" s="52">
        <f t="shared" si="31"/>
        <v>85.523419322997867</v>
      </c>
    </row>
    <row r="182" spans="1:6" ht="12.75" customHeight="1" x14ac:dyDescent="0.2">
      <c r="A182" s="53">
        <v>3235</v>
      </c>
      <c r="B182" s="85" t="s">
        <v>408</v>
      </c>
      <c r="C182" s="50" t="s">
        <v>409</v>
      </c>
      <c r="D182" s="242">
        <v>17441.740000000002</v>
      </c>
      <c r="E182" s="242">
        <v>12281.21</v>
      </c>
      <c r="F182" s="52">
        <f t="shared" si="31"/>
        <v>70.412756984108228</v>
      </c>
    </row>
    <row r="183" spans="1:6" ht="12.75" customHeight="1" x14ac:dyDescent="0.2">
      <c r="A183" s="53">
        <v>3236</v>
      </c>
      <c r="B183" s="85" t="s">
        <v>410</v>
      </c>
      <c r="C183" s="50" t="s">
        <v>411</v>
      </c>
      <c r="D183" s="242">
        <v>10713.22</v>
      </c>
      <c r="E183" s="242">
        <v>13551.1</v>
      </c>
      <c r="F183" s="52">
        <f t="shared" si="31"/>
        <v>126.48951482374116</v>
      </c>
    </row>
    <row r="184" spans="1:6" ht="12.75" customHeight="1" x14ac:dyDescent="0.2">
      <c r="A184" s="53">
        <v>3237</v>
      </c>
      <c r="B184" s="85" t="s">
        <v>412</v>
      </c>
      <c r="C184" s="50" t="s">
        <v>413</v>
      </c>
      <c r="D184" s="242">
        <v>184443.46</v>
      </c>
      <c r="E184" s="242">
        <v>264623.46999999997</v>
      </c>
      <c r="F184" s="52">
        <f t="shared" si="31"/>
        <v>143.47132178066926</v>
      </c>
    </row>
    <row r="185" spans="1:6" ht="12.75" customHeight="1" x14ac:dyDescent="0.2">
      <c r="A185" s="53">
        <v>3238</v>
      </c>
      <c r="B185" s="85" t="s">
        <v>414</v>
      </c>
      <c r="C185" s="50" t="s">
        <v>415</v>
      </c>
      <c r="D185" s="242">
        <v>27044.04</v>
      </c>
      <c r="E185" s="242">
        <v>24186.05</v>
      </c>
      <c r="F185" s="52">
        <f t="shared" si="31"/>
        <v>89.43208928843471</v>
      </c>
    </row>
    <row r="186" spans="1:6" ht="12.75" customHeight="1" x14ac:dyDescent="0.2">
      <c r="A186" s="53">
        <v>3239</v>
      </c>
      <c r="B186" s="85" t="s">
        <v>416</v>
      </c>
      <c r="C186" s="50" t="s">
        <v>417</v>
      </c>
      <c r="D186" s="242">
        <v>43774.25</v>
      </c>
      <c r="E186" s="242">
        <v>54557.68</v>
      </c>
      <c r="F186" s="52">
        <f t="shared" si="31"/>
        <v>124.63418562282619</v>
      </c>
    </row>
    <row r="187" spans="1:6" ht="12.75" customHeight="1" x14ac:dyDescent="0.2">
      <c r="A187" s="53">
        <v>324</v>
      </c>
      <c r="B187" s="85" t="s">
        <v>418</v>
      </c>
      <c r="C187" s="50" t="s">
        <v>419</v>
      </c>
      <c r="D187" s="242">
        <v>31457.84</v>
      </c>
      <c r="E187" s="242">
        <v>45940.08</v>
      </c>
      <c r="F187" s="52">
        <f t="shared" si="31"/>
        <v>146.0369815600817</v>
      </c>
    </row>
    <row r="188" spans="1:6" ht="12.75" customHeight="1" x14ac:dyDescent="0.2">
      <c r="A188" s="53">
        <v>329</v>
      </c>
      <c r="B188" s="85" t="s">
        <v>420</v>
      </c>
      <c r="C188" s="50" t="s">
        <v>421</v>
      </c>
      <c r="D188" s="51">
        <f t="shared" ref="D188:E188" si="43">SUM(D189:D195)</f>
        <v>95475.239999999991</v>
      </c>
      <c r="E188" s="51">
        <f t="shared" si="43"/>
        <v>82482.86</v>
      </c>
      <c r="F188" s="52">
        <f t="shared" si="31"/>
        <v>86.391885477323754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2347.42</v>
      </c>
      <c r="E190" s="242">
        <v>1858.26</v>
      </c>
      <c r="F190" s="52">
        <f t="shared" si="31"/>
        <v>79.161803171141074</v>
      </c>
    </row>
    <row r="191" spans="1:6" ht="12.75" customHeight="1" x14ac:dyDescent="0.2">
      <c r="A191" s="53">
        <v>3293</v>
      </c>
      <c r="B191" s="85" t="s">
        <v>426</v>
      </c>
      <c r="C191" s="50" t="s">
        <v>427</v>
      </c>
      <c r="D191" s="242">
        <v>25898.58</v>
      </c>
      <c r="E191" s="242">
        <v>29941.51</v>
      </c>
      <c r="F191" s="52">
        <f t="shared" si="31"/>
        <v>115.61062421182937</v>
      </c>
    </row>
    <row r="192" spans="1:6" ht="12.75" customHeight="1" x14ac:dyDescent="0.2">
      <c r="A192" s="53">
        <v>3294</v>
      </c>
      <c r="B192" s="85" t="s">
        <v>428</v>
      </c>
      <c r="C192" s="50" t="s">
        <v>429</v>
      </c>
      <c r="D192" s="242">
        <v>4711.8999999999996</v>
      </c>
      <c r="E192" s="242">
        <v>4495.84</v>
      </c>
      <c r="F192" s="52">
        <f t="shared" si="31"/>
        <v>95.41458859483437</v>
      </c>
    </row>
    <row r="193" spans="1:6" ht="12.75" customHeight="1" x14ac:dyDescent="0.2">
      <c r="A193" s="53">
        <v>3295</v>
      </c>
      <c r="B193" s="85" t="s">
        <v>430</v>
      </c>
      <c r="C193" s="50" t="s">
        <v>431</v>
      </c>
      <c r="D193" s="242">
        <v>24744.92</v>
      </c>
      <c r="E193" s="242">
        <v>364.27</v>
      </c>
      <c r="F193" s="52">
        <f t="shared" si="31"/>
        <v>1.4721001320675113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37772.42</v>
      </c>
      <c r="E195" s="242">
        <v>45822.98</v>
      </c>
      <c r="F195" s="52">
        <f t="shared" si="31"/>
        <v>121.31332861384048</v>
      </c>
    </row>
    <row r="196" spans="1:6" ht="12.75" customHeight="1" x14ac:dyDescent="0.2">
      <c r="A196" s="53">
        <v>34</v>
      </c>
      <c r="B196" s="232" t="s">
        <v>436</v>
      </c>
      <c r="C196" s="50" t="s">
        <v>437</v>
      </c>
      <c r="D196" s="51">
        <f t="shared" ref="D196:E196" si="44">D197+D202+D210</f>
        <v>6729.17</v>
      </c>
      <c r="E196" s="51">
        <f t="shared" si="44"/>
        <v>5789.12</v>
      </c>
      <c r="F196" s="52">
        <f t="shared" si="31"/>
        <v>86.03022363827931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6729.17</v>
      </c>
      <c r="E210" s="51">
        <f t="shared" si="47"/>
        <v>5789.12</v>
      </c>
      <c r="F210" s="52">
        <f t="shared" si="31"/>
        <v>86.03022363827931</v>
      </c>
    </row>
    <row r="211" spans="1:6" ht="12.75" customHeight="1" x14ac:dyDescent="0.2">
      <c r="A211" s="53">
        <v>3431</v>
      </c>
      <c r="B211" s="232" t="s">
        <v>466</v>
      </c>
      <c r="C211" s="50" t="s">
        <v>467</v>
      </c>
      <c r="D211" s="242">
        <v>6426.59</v>
      </c>
      <c r="E211" s="242">
        <v>5552.19</v>
      </c>
      <c r="F211" s="52">
        <f t="shared" si="31"/>
        <v>86.394028559469334</v>
      </c>
    </row>
    <row r="212" spans="1:6" ht="12.75" customHeight="1" x14ac:dyDescent="0.2">
      <c r="A212" s="53">
        <v>3432</v>
      </c>
      <c r="B212" s="85" t="s">
        <v>468</v>
      </c>
      <c r="C212" s="50" t="s">
        <v>469</v>
      </c>
      <c r="D212" s="242">
        <v>209.96</v>
      </c>
      <c r="E212" s="242">
        <v>224.55</v>
      </c>
      <c r="F212" s="52">
        <f t="shared" si="31"/>
        <v>106.94894265574395</v>
      </c>
    </row>
    <row r="213" spans="1:6" ht="12.75" customHeight="1" x14ac:dyDescent="0.2">
      <c r="A213" s="53">
        <v>3433</v>
      </c>
      <c r="B213" s="85" t="s">
        <v>470</v>
      </c>
      <c r="C213" s="50" t="s">
        <v>471</v>
      </c>
      <c r="D213" s="242">
        <v>0.82</v>
      </c>
      <c r="E213" s="242">
        <v>12.38</v>
      </c>
      <c r="F213" s="52">
        <f t="shared" si="31"/>
        <v>1509.7560975609758</v>
      </c>
    </row>
    <row r="214" spans="1:6" ht="12.75" customHeight="1" x14ac:dyDescent="0.2">
      <c r="A214" s="53">
        <v>3434</v>
      </c>
      <c r="B214" s="85" t="s">
        <v>472</v>
      </c>
      <c r="C214" s="50" t="s">
        <v>473</v>
      </c>
      <c r="D214" s="242">
        <v>91.8</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4379.8500000000004</v>
      </c>
      <c r="E224" s="51">
        <f t="shared" si="51"/>
        <v>14491.81</v>
      </c>
      <c r="F224" s="52">
        <f t="shared" ref="F224:F235" si="52">IF(D224&lt;&gt;0,IF(E224/D224&gt;=100,"&gt;&gt;100",E224/D224*100),"-")</f>
        <v>330.87457333013685</v>
      </c>
    </row>
    <row r="225" spans="1:6" ht="12.75" customHeight="1" x14ac:dyDescent="0.2">
      <c r="A225" s="53">
        <v>361</v>
      </c>
      <c r="B225" s="85" t="s">
        <v>494</v>
      </c>
      <c r="C225" s="50" t="s">
        <v>495</v>
      </c>
      <c r="D225" s="51">
        <f t="shared" ref="D225:E225" si="53">SUM(D226:D227)</f>
        <v>0</v>
      </c>
      <c r="E225" s="51">
        <f t="shared" si="53"/>
        <v>10888.81</v>
      </c>
      <c r="F225" s="52" t="str">
        <f t="shared" si="52"/>
        <v>-</v>
      </c>
    </row>
    <row r="226" spans="1:6" ht="12.75" customHeight="1" x14ac:dyDescent="0.2">
      <c r="A226" s="53">
        <v>3611</v>
      </c>
      <c r="B226" s="85" t="s">
        <v>496</v>
      </c>
      <c r="C226" s="50" t="s">
        <v>497</v>
      </c>
      <c r="D226" s="242">
        <v>0</v>
      </c>
      <c r="E226" s="242">
        <v>10888.81</v>
      </c>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4379.8500000000004</v>
      </c>
      <c r="E247" s="51">
        <f t="shared" si="62"/>
        <v>3603</v>
      </c>
      <c r="F247" s="52">
        <f t="shared" si="61"/>
        <v>82.263091201753483</v>
      </c>
    </row>
    <row r="248" spans="1:6" ht="12.75" customHeight="1" x14ac:dyDescent="0.2">
      <c r="A248" s="53" t="s">
        <v>540</v>
      </c>
      <c r="B248" s="85" t="s">
        <v>202</v>
      </c>
      <c r="C248" s="50" t="s">
        <v>540</v>
      </c>
      <c r="D248" s="242">
        <v>4379.8500000000004</v>
      </c>
      <c r="E248" s="242">
        <v>3603</v>
      </c>
      <c r="F248" s="52">
        <f t="shared" si="61"/>
        <v>82.263091201753483</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16763.689999999999</v>
      </c>
      <c r="E252" s="51">
        <f t="shared" si="63"/>
        <v>6110.33</v>
      </c>
      <c r="F252" s="52">
        <f t="shared" ref="F252:F258" si="64">IF(D252&lt;&gt;0,IF(E252/D252&gt;=100,"&gt;&gt;100",E252/D252*100),"-")</f>
        <v>36.449791185592197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16763.689999999999</v>
      </c>
      <c r="E259" s="51">
        <f t="shared" si="66"/>
        <v>6110.33</v>
      </c>
      <c r="F259" s="52">
        <f t="shared" ref="F259:F262" si="67">IF(D259&lt;&gt;0,IF(E259/D259&gt;=100,"&gt;&gt;100",E259/D259*100),"-")</f>
        <v>36.449791185592197</v>
      </c>
    </row>
    <row r="260" spans="1:6" ht="12.75" customHeight="1" x14ac:dyDescent="0.2">
      <c r="A260" s="53">
        <v>3721</v>
      </c>
      <c r="B260" s="85" t="s">
        <v>560</v>
      </c>
      <c r="C260" s="50" t="s">
        <v>561</v>
      </c>
      <c r="D260" s="242">
        <v>16763.689999999999</v>
      </c>
      <c r="E260" s="242">
        <v>6110.33</v>
      </c>
      <c r="F260" s="52">
        <f t="shared" si="67"/>
        <v>36.449791185592197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82065.83</v>
      </c>
      <c r="E263" s="51">
        <f t="shared" si="68"/>
        <v>4324.59</v>
      </c>
      <c r="F263" s="52">
        <f t="shared" ref="F263:F267" si="69">IF(D263&lt;&gt;0,IF(E263/D263&gt;=100,"&gt;&gt;100",E263/D263*100),"-")</f>
        <v>5.269659735361234</v>
      </c>
    </row>
    <row r="264" spans="1:6" ht="12.75" customHeight="1" x14ac:dyDescent="0.2">
      <c r="A264" s="53">
        <v>381</v>
      </c>
      <c r="B264" s="85" t="s">
        <v>568</v>
      </c>
      <c r="C264" s="50" t="s">
        <v>569</v>
      </c>
      <c r="D264" s="51">
        <f t="shared" ref="D264:E264" si="70">SUM(D265:D267)</f>
        <v>82065.83</v>
      </c>
      <c r="E264" s="51">
        <f t="shared" si="70"/>
        <v>4324.59</v>
      </c>
      <c r="F264" s="52">
        <f t="shared" si="69"/>
        <v>5.269659735361234</v>
      </c>
    </row>
    <row r="265" spans="1:6" ht="12.75" customHeight="1" x14ac:dyDescent="0.2">
      <c r="A265" s="53">
        <v>3811</v>
      </c>
      <c r="B265" s="85" t="s">
        <v>570</v>
      </c>
      <c r="C265" s="50" t="s">
        <v>571</v>
      </c>
      <c r="D265" s="242">
        <v>7988.97</v>
      </c>
      <c r="E265" s="242">
        <v>4324.59</v>
      </c>
      <c r="F265" s="52">
        <f t="shared" si="69"/>
        <v>54.132009508109306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74076.86</v>
      </c>
      <c r="E267" s="242"/>
      <c r="F267" s="52">
        <f t="shared" si="69"/>
        <v>0</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7797521.379999999</v>
      </c>
      <c r="E289" s="51">
        <f t="shared" si="79"/>
        <v>8604445.9600000009</v>
      </c>
      <c r="F289" s="52">
        <f t="shared" si="76"/>
        <v>110.34847537667159</v>
      </c>
    </row>
    <row r="290" spans="1:6" ht="12.75" customHeight="1" x14ac:dyDescent="0.2">
      <c r="A290" s="53" t="s">
        <v>609</v>
      </c>
      <c r="B290" s="85" t="s">
        <v>620</v>
      </c>
      <c r="C290" s="50" t="s">
        <v>621</v>
      </c>
      <c r="D290" s="51">
        <f>IF(D6&gt;=D289,D6-D289,0)</f>
        <v>36709.980000001378</v>
      </c>
      <c r="E290" s="51">
        <f>IF(E6&gt;=E289,E6-E289,0)</f>
        <v>0</v>
      </c>
      <c r="F290" s="52">
        <f t="shared" si="76"/>
        <v>0</v>
      </c>
    </row>
    <row r="291" spans="1:6" ht="12.75" customHeight="1" x14ac:dyDescent="0.2">
      <c r="A291" s="53" t="s">
        <v>609</v>
      </c>
      <c r="B291" s="85" t="s">
        <v>622</v>
      </c>
      <c r="C291" s="50" t="s">
        <v>623</v>
      </c>
      <c r="D291" s="51">
        <f>IF(D289&gt;=D6,D289-D6,0)</f>
        <v>0</v>
      </c>
      <c r="E291" s="51">
        <f>IF(E289&gt;=E6,E289-E6,0)</f>
        <v>103704.97000000067</v>
      </c>
      <c r="F291" s="52" t="str">
        <f t="shared" si="76"/>
        <v>-</v>
      </c>
    </row>
    <row r="292" spans="1:6" ht="12.75" customHeight="1" x14ac:dyDescent="0.2">
      <c r="A292" s="53">
        <v>92211</v>
      </c>
      <c r="B292" s="85" t="s">
        <v>624</v>
      </c>
      <c r="C292" s="50" t="s">
        <v>625</v>
      </c>
      <c r="D292" s="242">
        <v>873051.84</v>
      </c>
      <c r="E292" s="242">
        <v>844496.91</v>
      </c>
      <c r="F292" s="52">
        <f t="shared" si="76"/>
        <v>96.72929731182974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59511.040000000001</v>
      </c>
      <c r="E294" s="242">
        <v>81450.33</v>
      </c>
      <c r="F294" s="52">
        <f t="shared" si="76"/>
        <v>136.86591597122148</v>
      </c>
    </row>
    <row r="295" spans="1:6" ht="24" x14ac:dyDescent="0.2">
      <c r="A295" s="53">
        <v>9661</v>
      </c>
      <c r="B295" s="85" t="s">
        <v>630</v>
      </c>
      <c r="C295" s="50" t="s">
        <v>631</v>
      </c>
      <c r="D295" s="242">
        <v>46879.38</v>
      </c>
      <c r="E295" s="242">
        <v>67836.070000000007</v>
      </c>
      <c r="F295" s="52">
        <f t="shared" si="76"/>
        <v>144.70342824499812</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11662.44</v>
      </c>
      <c r="E298" s="51">
        <f t="shared" si="80"/>
        <v>9498.93</v>
      </c>
      <c r="F298" s="52">
        <f t="shared" ref="F298:F418" si="81">IF(D298&lt;&gt;0,IF(E298/D298&gt;=100,"&gt;&gt;100",E298/D298*100),"-")</f>
        <v>81.448907775731314</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11662.44</v>
      </c>
      <c r="E311" s="51">
        <f t="shared" si="85"/>
        <v>9498.93</v>
      </c>
      <c r="F311" s="52">
        <f t="shared" si="81"/>
        <v>81.448907775731314</v>
      </c>
    </row>
    <row r="312" spans="1:6" ht="12.75" customHeight="1" x14ac:dyDescent="0.2">
      <c r="A312" s="53">
        <v>721</v>
      </c>
      <c r="B312" s="85" t="s">
        <v>663</v>
      </c>
      <c r="C312" s="50" t="s">
        <v>664</v>
      </c>
      <c r="D312" s="51">
        <f t="shared" ref="D312:E312" si="86">SUM(D313:D316)</f>
        <v>381.01</v>
      </c>
      <c r="E312" s="51">
        <f t="shared" si="86"/>
        <v>208.35</v>
      </c>
      <c r="F312" s="52">
        <f t="shared" si="81"/>
        <v>54.683604104879137</v>
      </c>
    </row>
    <row r="313" spans="1:6" ht="12.75" customHeight="1" x14ac:dyDescent="0.2">
      <c r="A313" s="53">
        <v>7211</v>
      </c>
      <c r="B313" s="85" t="s">
        <v>665</v>
      </c>
      <c r="C313" s="50" t="s">
        <v>666</v>
      </c>
      <c r="D313" s="242">
        <v>381.01</v>
      </c>
      <c r="E313" s="242">
        <v>208.35</v>
      </c>
      <c r="F313" s="52">
        <f t="shared" si="81"/>
        <v>54.683604104879137</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11281.43</v>
      </c>
      <c r="E317" s="51">
        <f t="shared" si="87"/>
        <v>9290.58</v>
      </c>
      <c r="F317" s="52">
        <f t="shared" si="81"/>
        <v>82.352857749416515</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10617.82</v>
      </c>
      <c r="E323" s="242">
        <v>9290.58</v>
      </c>
      <c r="F323" s="52">
        <f t="shared" si="81"/>
        <v>87.499882273385694</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663.61</v>
      </c>
      <c r="E325" s="242"/>
      <c r="F325" s="52">
        <f t="shared" si="81"/>
        <v>0</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129388.77</v>
      </c>
      <c r="E350" s="51">
        <f t="shared" si="95"/>
        <v>763840.06</v>
      </c>
      <c r="F350" s="52">
        <f t="shared" si="81"/>
        <v>590.34494260977976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75470.13</v>
      </c>
      <c r="E363" s="51">
        <f t="shared" si="99"/>
        <v>77731.070000000007</v>
      </c>
      <c r="F363" s="52">
        <f t="shared" si="81"/>
        <v>102.99580774539542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64438.21</v>
      </c>
      <c r="E369" s="51">
        <f t="shared" si="101"/>
        <v>67374.39</v>
      </c>
      <c r="F369" s="52">
        <f t="shared" si="81"/>
        <v>104.55658218935628</v>
      </c>
    </row>
    <row r="370" spans="1:6" ht="12.75" customHeight="1" x14ac:dyDescent="0.2">
      <c r="A370" s="53">
        <v>4221</v>
      </c>
      <c r="B370" s="85" t="s">
        <v>675</v>
      </c>
      <c r="C370" s="50" t="s">
        <v>767</v>
      </c>
      <c r="D370" s="242">
        <v>50416.71</v>
      </c>
      <c r="E370" s="242">
        <v>62365.51</v>
      </c>
      <c r="F370" s="52">
        <f t="shared" si="81"/>
        <v>123.70007880323806</v>
      </c>
    </row>
    <row r="371" spans="1:6" ht="12.75" customHeight="1" x14ac:dyDescent="0.2">
      <c r="A371" s="53">
        <v>4222</v>
      </c>
      <c r="B371" s="85" t="s">
        <v>768</v>
      </c>
      <c r="C371" s="50" t="s">
        <v>769</v>
      </c>
      <c r="D371" s="242">
        <v>1242.29</v>
      </c>
      <c r="E371" s="242">
        <v>1269.98</v>
      </c>
      <c r="F371" s="52">
        <f t="shared" si="81"/>
        <v>102.22894815220278</v>
      </c>
    </row>
    <row r="372" spans="1:6" ht="12.75" customHeight="1" x14ac:dyDescent="0.2">
      <c r="A372" s="53">
        <v>4223</v>
      </c>
      <c r="B372" s="85" t="s">
        <v>679</v>
      </c>
      <c r="C372" s="50" t="s">
        <v>770</v>
      </c>
      <c r="D372" s="242">
        <v>11022.36</v>
      </c>
      <c r="E372" s="242">
        <v>2670</v>
      </c>
      <c r="F372" s="52">
        <f t="shared" si="81"/>
        <v>24.223487528986531</v>
      </c>
    </row>
    <row r="373" spans="1:6" ht="12.75" customHeight="1" x14ac:dyDescent="0.2">
      <c r="A373" s="53">
        <v>4224</v>
      </c>
      <c r="B373" s="85" t="s">
        <v>681</v>
      </c>
      <c r="C373" s="50" t="s">
        <v>771</v>
      </c>
      <c r="D373" s="242">
        <v>0</v>
      </c>
      <c r="E373" s="242">
        <v>556</v>
      </c>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1756.85</v>
      </c>
      <c r="E376" s="242">
        <v>512.9</v>
      </c>
      <c r="F376" s="52">
        <f t="shared" si="81"/>
        <v>29.194296610410682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11031.92</v>
      </c>
      <c r="E383" s="51">
        <f t="shared" si="103"/>
        <v>10356.68</v>
      </c>
      <c r="F383" s="52">
        <f t="shared" si="81"/>
        <v>93.879215947903901</v>
      </c>
    </row>
    <row r="384" spans="1:6" ht="12.75" customHeight="1" x14ac:dyDescent="0.2">
      <c r="A384" s="53">
        <v>4241</v>
      </c>
      <c r="B384" s="85" t="s">
        <v>784</v>
      </c>
      <c r="C384" s="50" t="s">
        <v>785</v>
      </c>
      <c r="D384" s="242">
        <v>11031.92</v>
      </c>
      <c r="E384" s="242">
        <v>10356.68</v>
      </c>
      <c r="F384" s="52">
        <f t="shared" si="81"/>
        <v>93.879215947903901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53918.64</v>
      </c>
      <c r="E402" s="51">
        <f t="shared" si="109"/>
        <v>686108.99</v>
      </c>
      <c r="F402" s="52">
        <f t="shared" si="81"/>
        <v>1272.4894210981583</v>
      </c>
    </row>
    <row r="403" spans="1:6" ht="12.75" customHeight="1" x14ac:dyDescent="0.2">
      <c r="A403" s="53">
        <v>451</v>
      </c>
      <c r="B403" s="85" t="s">
        <v>812</v>
      </c>
      <c r="C403" s="50" t="s">
        <v>813</v>
      </c>
      <c r="D403" s="242">
        <v>53918.64</v>
      </c>
      <c r="E403" s="242">
        <v>686108.99</v>
      </c>
      <c r="F403" s="52">
        <f t="shared" si="81"/>
        <v>1272.4894210981583</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117726.33</v>
      </c>
      <c r="E408" s="51">
        <f t="shared" si="111"/>
        <v>754341.13</v>
      </c>
      <c r="F408" s="52">
        <f t="shared" si="81"/>
        <v>640.7582144113386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63807.69</v>
      </c>
      <c r="F410" s="52" t="str">
        <f t="shared" si="81"/>
        <v>-</v>
      </c>
    </row>
    <row r="411" spans="1:6" ht="12.75" customHeight="1" x14ac:dyDescent="0.2">
      <c r="A411" s="53">
        <v>97</v>
      </c>
      <c r="B411" s="85" t="s">
        <v>828</v>
      </c>
      <c r="C411" s="50" t="s">
        <v>829</v>
      </c>
      <c r="D411" s="242">
        <v>9862.92</v>
      </c>
      <c r="E411" s="242">
        <v>9862.92</v>
      </c>
      <c r="F411" s="52">
        <f t="shared" si="81"/>
        <v>100</v>
      </c>
    </row>
    <row r="412" spans="1:6" ht="12.75" customHeight="1" x14ac:dyDescent="0.2">
      <c r="A412" s="53" t="s">
        <v>609</v>
      </c>
      <c r="B412" s="85" t="s">
        <v>830</v>
      </c>
      <c r="C412" s="50" t="s">
        <v>831</v>
      </c>
      <c r="D412" s="51">
        <f>D6+D298</f>
        <v>7845893.8000000007</v>
      </c>
      <c r="E412" s="51">
        <f>E6+E298</f>
        <v>8510239.9199999999</v>
      </c>
      <c r="F412" s="52">
        <f t="shared" si="81"/>
        <v>108.4674370688015</v>
      </c>
    </row>
    <row r="413" spans="1:6" ht="12.75" customHeight="1" x14ac:dyDescent="0.2">
      <c r="A413" s="53" t="s">
        <v>609</v>
      </c>
      <c r="B413" s="85" t="s">
        <v>832</v>
      </c>
      <c r="C413" s="50" t="s">
        <v>833</v>
      </c>
      <c r="D413" s="51">
        <f t="shared" ref="D413:E413" si="112">D289+D350</f>
        <v>7926910.1499999985</v>
      </c>
      <c r="E413" s="51">
        <f t="shared" si="112"/>
        <v>9368286.0200000014</v>
      </c>
      <c r="F413" s="52">
        <f t="shared" si="81"/>
        <v>118.18332544112415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81016.349999997765</v>
      </c>
      <c r="E415" s="51">
        <f t="shared" si="114"/>
        <v>858046.10000000149</v>
      </c>
      <c r="F415" s="52">
        <f t="shared" si="81"/>
        <v>1059.1023910606009</v>
      </c>
    </row>
    <row r="416" spans="1:6" ht="12.75" customHeight="1" x14ac:dyDescent="0.2">
      <c r="A416" s="60" t="s">
        <v>838</v>
      </c>
      <c r="B416" s="232" t="s">
        <v>839</v>
      </c>
      <c r="C416" s="61" t="s">
        <v>840</v>
      </c>
      <c r="D416" s="51">
        <f t="shared" ref="D416:E416" si="115">IF(D292-D293+D409-D410&gt;=0,D292-D293+D409-D410,0)</f>
        <v>873051.84</v>
      </c>
      <c r="E416" s="51">
        <f t="shared" si="115"/>
        <v>780689.22</v>
      </c>
      <c r="F416" s="52">
        <f t="shared" si="81"/>
        <v>89.42071756013938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69373.960000000006</v>
      </c>
      <c r="E418" s="62">
        <f t="shared" si="117"/>
        <v>91313.25</v>
      </c>
      <c r="F418" s="57">
        <f t="shared" si="81"/>
        <v>131.62467588703311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150000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150000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150000</v>
      </c>
      <c r="F507" s="52" t="str">
        <f t="shared" si="119"/>
        <v>-</v>
      </c>
    </row>
    <row r="508" spans="1:6" ht="12.75" customHeight="1" x14ac:dyDescent="0.2">
      <c r="A508" s="53">
        <v>8471</v>
      </c>
      <c r="B508" s="85" t="s">
        <v>1023</v>
      </c>
      <c r="C508" s="50" t="s">
        <v>1024</v>
      </c>
      <c r="D508" s="242">
        <v>0</v>
      </c>
      <c r="E508" s="242">
        <v>150000</v>
      </c>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150000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7845893.8000000007</v>
      </c>
      <c r="E639" s="51">
        <f t="shared" si="180"/>
        <v>8660239.9199999999</v>
      </c>
      <c r="F639" s="52">
        <f t="shared" si="119"/>
        <v>110.37926513866398</v>
      </c>
    </row>
    <row r="640" spans="1:6" ht="12.75" customHeight="1" x14ac:dyDescent="0.2">
      <c r="A640" s="53" t="s">
        <v>609</v>
      </c>
      <c r="B640" s="85" t="s">
        <v>1278</v>
      </c>
      <c r="C640" s="50" t="s">
        <v>1279</v>
      </c>
      <c r="D640" s="51">
        <f t="shared" ref="D640:E640" si="181">D413+D528</f>
        <v>7926910.1499999985</v>
      </c>
      <c r="E640" s="51">
        <f t="shared" si="181"/>
        <v>9368286.0200000014</v>
      </c>
      <c r="F640" s="52">
        <f t="shared" si="119"/>
        <v>118.18332544112415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81016.349999997765</v>
      </c>
      <c r="E642" s="51">
        <f t="shared" si="183"/>
        <v>708046.10000000149</v>
      </c>
      <c r="F642" s="52">
        <f t="shared" si="119"/>
        <v>873.95457830428177</v>
      </c>
    </row>
    <row r="643" spans="1:6" ht="24" x14ac:dyDescent="0.2">
      <c r="A643" s="60" t="s">
        <v>1284</v>
      </c>
      <c r="B643" s="85" t="s">
        <v>1285</v>
      </c>
      <c r="C643" s="61" t="s">
        <v>1284</v>
      </c>
      <c r="D643" s="51">
        <f t="shared" ref="D643:E643" si="184">IF(D416-D417+D637-D638&gt;=0,D416-D417+D637-D638,0)</f>
        <v>873051.84</v>
      </c>
      <c r="E643" s="51">
        <f t="shared" si="184"/>
        <v>780689.22</v>
      </c>
      <c r="F643" s="52">
        <f t="shared" si="119"/>
        <v>89.42071756013938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792035.4900000022</v>
      </c>
      <c r="E645" s="51">
        <f t="shared" si="186"/>
        <v>72643.119999998482</v>
      </c>
      <c r="F645" s="52">
        <f t="shared" si="119"/>
        <v>9.1717001216698364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525729.56000000006</v>
      </c>
      <c r="E647" s="243">
        <v>585832.31999999995</v>
      </c>
      <c r="F647" s="57">
        <f t="shared" si="119"/>
        <v>111.43225806058916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911865.75</v>
      </c>
      <c r="E649" s="242">
        <v>803727.01</v>
      </c>
      <c r="F649" s="52">
        <f t="shared" ref="F649:F724" si="188">IF(D649&lt;&gt;0,IF(E649/D649&gt;=100,"&gt;&gt;100",E649/D649*100),"-")</f>
        <v>88.140936316557557</v>
      </c>
    </row>
    <row r="650" spans="1:6" ht="12.75" customHeight="1" x14ac:dyDescent="0.2">
      <c r="A650" s="53" t="s">
        <v>1297</v>
      </c>
      <c r="B650" s="85" t="s">
        <v>1298</v>
      </c>
      <c r="C650" s="50" t="s">
        <v>1297</v>
      </c>
      <c r="D650" s="242">
        <v>3943126.46</v>
      </c>
      <c r="E650" s="242">
        <v>2152379.4700000002</v>
      </c>
      <c r="F650" s="52">
        <f t="shared" si="188"/>
        <v>54.585605910290788</v>
      </c>
    </row>
    <row r="651" spans="1:6" ht="12.75" customHeight="1" x14ac:dyDescent="0.2">
      <c r="A651" s="53" t="s">
        <v>1299</v>
      </c>
      <c r="B651" s="85" t="s">
        <v>1300</v>
      </c>
      <c r="C651" s="50" t="s">
        <v>1299</v>
      </c>
      <c r="D651" s="242">
        <v>4051265.21</v>
      </c>
      <c r="E651" s="242">
        <v>2857530.64</v>
      </c>
      <c r="F651" s="52">
        <f t="shared" si="188"/>
        <v>70.534277364675418</v>
      </c>
    </row>
    <row r="652" spans="1:6" ht="24" x14ac:dyDescent="0.2">
      <c r="A652" s="53">
        <v>11</v>
      </c>
      <c r="B652" s="85" t="s">
        <v>1301</v>
      </c>
      <c r="C652" s="50" t="s">
        <v>1302</v>
      </c>
      <c r="D652" s="51">
        <f t="shared" ref="D652:E652" si="189">+D649+D650-D651</f>
        <v>803727</v>
      </c>
      <c r="E652" s="51">
        <f t="shared" si="189"/>
        <v>98575.840000000317</v>
      </c>
      <c r="F652" s="52">
        <f t="shared" si="188"/>
        <v>12.264841171193741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197</v>
      </c>
      <c r="E654" s="262">
        <v>203</v>
      </c>
      <c r="F654" s="52">
        <f t="shared" si="188"/>
        <v>103.04568527918782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197</v>
      </c>
      <c r="E656" s="262">
        <v>203</v>
      </c>
      <c r="F656" s="52">
        <f t="shared" si="188"/>
        <v>103.04568527918782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97307.8</v>
      </c>
      <c r="E676" s="242">
        <v>38410.239999999998</v>
      </c>
      <c r="F676" s="52">
        <f t="shared" si="188"/>
        <v>39.472930227587092</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259874.62</v>
      </c>
      <c r="E710" s="242">
        <v>272646.06</v>
      </c>
      <c r="F710" s="52">
        <f t="shared" si="188"/>
        <v>104.91446221258545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2224.56</v>
      </c>
      <c r="F716" s="52" t="str">
        <f t="shared" si="188"/>
        <v>-</v>
      </c>
    </row>
    <row r="717" spans="1:6" ht="12.75" customHeight="1" x14ac:dyDescent="0.2">
      <c r="A717" s="53">
        <v>31215</v>
      </c>
      <c r="B717" s="85" t="s">
        <v>1414</v>
      </c>
      <c r="C717" s="50" t="s">
        <v>1415</v>
      </c>
      <c r="D717" s="242">
        <v>8396.2099999999991</v>
      </c>
      <c r="E717" s="242">
        <v>5852.42</v>
      </c>
      <c r="F717" s="52">
        <f t="shared" si="188"/>
        <v>69.703116048788686</v>
      </c>
    </row>
    <row r="718" spans="1:6" ht="12.75" customHeight="1" x14ac:dyDescent="0.2">
      <c r="A718" s="53">
        <v>32121</v>
      </c>
      <c r="B718" s="85" t="s">
        <v>1416</v>
      </c>
      <c r="C718" s="50" t="s">
        <v>1417</v>
      </c>
      <c r="D718" s="242">
        <v>75972.08</v>
      </c>
      <c r="E718" s="242">
        <v>75211.69</v>
      </c>
      <c r="F718" s="52">
        <f t="shared" si="188"/>
        <v>98.999119150087765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9519.5400000000009</v>
      </c>
      <c r="E720" s="242">
        <v>13551.1</v>
      </c>
      <c r="F720" s="52">
        <f t="shared" si="188"/>
        <v>142.35036566892938</v>
      </c>
    </row>
    <row r="721" spans="1:6" ht="12.75" customHeight="1" x14ac:dyDescent="0.2">
      <c r="A721" s="53" t="s">
        <v>1422</v>
      </c>
      <c r="B721" s="85" t="s">
        <v>1423</v>
      </c>
      <c r="C721" s="50" t="s">
        <v>1422</v>
      </c>
      <c r="D721" s="242">
        <v>8646.19</v>
      </c>
      <c r="E721" s="242">
        <v>21573.24</v>
      </c>
      <c r="F721" s="52">
        <f t="shared" si="188"/>
        <v>249.5115189464955</v>
      </c>
    </row>
    <row r="722" spans="1:6" ht="12.75" customHeight="1" x14ac:dyDescent="0.2">
      <c r="A722" s="53" t="s">
        <v>1424</v>
      </c>
      <c r="B722" s="85" t="s">
        <v>1425</v>
      </c>
      <c r="C722" s="50" t="s">
        <v>1424</v>
      </c>
      <c r="D722" s="242">
        <v>111957.44</v>
      </c>
      <c r="E722" s="242">
        <v>163149.97</v>
      </c>
      <c r="F722" s="52">
        <f t="shared" si="188"/>
        <v>145.72499156822448</v>
      </c>
    </row>
    <row r="723" spans="1:6" ht="12.75" customHeight="1" x14ac:dyDescent="0.2">
      <c r="A723" s="53" t="s">
        <v>1426</v>
      </c>
      <c r="B723" s="85" t="s">
        <v>1427</v>
      </c>
      <c r="C723" s="50" t="s">
        <v>1426</v>
      </c>
      <c r="D723" s="242">
        <v>40342.79</v>
      </c>
      <c r="E723" s="242">
        <v>59351.67</v>
      </c>
      <c r="F723" s="52">
        <f t="shared" si="188"/>
        <v>147.11840703134314</v>
      </c>
    </row>
    <row r="724" spans="1:6" ht="12.75" customHeight="1" x14ac:dyDescent="0.2">
      <c r="A724" s="53" t="s">
        <v>1428</v>
      </c>
      <c r="B724" s="85" t="s">
        <v>1429</v>
      </c>
      <c r="C724" s="50" t="s">
        <v>1428</v>
      </c>
      <c r="D724" s="242">
        <v>0</v>
      </c>
      <c r="E724" s="242">
        <v>6500</v>
      </c>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293.08999999999997</v>
      </c>
      <c r="E726" s="242">
        <v>3.56</v>
      </c>
      <c r="F726" s="52">
        <f t="shared" si="190"/>
        <v>1.2146439660172643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13315.42</v>
      </c>
      <c r="E819" s="242">
        <v>3596.8</v>
      </c>
      <c r="F819" s="52">
        <f t="shared" si="190"/>
        <v>27.012291012975936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3448.27</v>
      </c>
      <c r="E823" s="242">
        <v>2513.5300000000002</v>
      </c>
      <c r="F823" s="52">
        <f t="shared" si="190"/>
        <v>72.892493917239662</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v>150000</v>
      </c>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61" workbookViewId="0">
      <selection activeCell="J93" sqref="J9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4003474.51</v>
      </c>
      <c r="E6" s="229">
        <f t="shared" si="0"/>
        <v>3951031.4400000004</v>
      </c>
      <c r="F6" s="230">
        <f t="shared" ref="F6:F260" si="1">IF(D6&gt;0,IF(E6/D6&gt;=100,"&gt;&gt;100",E6/D6*100),"-")</f>
        <v>98.690061098952782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2581894.63</v>
      </c>
      <c r="E7" s="104">
        <f t="shared" si="2"/>
        <v>3155394.4600000004</v>
      </c>
      <c r="F7" s="93">
        <f t="shared" si="1"/>
        <v>122.21236387172007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87617.42</v>
      </c>
      <c r="E8" s="104">
        <f>E9+E10-E11</f>
        <v>87617.42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87617.42</v>
      </c>
      <c r="E9" s="247">
        <v>87617.42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2417189.94</v>
      </c>
      <c r="E12" s="104">
        <f t="shared" si="3"/>
        <v>3002441.9000000004</v>
      </c>
      <c r="F12" s="93">
        <f t="shared" si="1"/>
        <v>124.21207991623531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2072661.8900000001</v>
      </c>
      <c r="E13" s="104">
        <f t="shared" si="4"/>
        <v>2703396.5700000003</v>
      </c>
      <c r="F13" s="93">
        <f t="shared" si="1"/>
        <v>130.43114185883934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4224152.49</v>
      </c>
      <c r="E15" s="247">
        <v>4910261.49</v>
      </c>
      <c r="F15" s="93">
        <f t="shared" si="1"/>
        <v>116.24252442647969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2151490.6</v>
      </c>
      <c r="E18" s="247">
        <v>2206864.92</v>
      </c>
      <c r="F18" s="93">
        <f t="shared" si="1"/>
        <v>102.57376536992537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306590.70999999996</v>
      </c>
      <c r="E19" s="104">
        <f t="shared" si="5"/>
        <v>262599.65999999992</v>
      </c>
      <c r="F19" s="93">
        <f t="shared" si="1"/>
        <v>85.651538495735878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1034024.5</v>
      </c>
      <c r="E20" s="247">
        <v>1046610.94</v>
      </c>
      <c r="F20" s="93">
        <f t="shared" si="1"/>
        <v>101.21722841189933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104478.58</v>
      </c>
      <c r="E21" s="247">
        <v>105748.54</v>
      </c>
      <c r="F21" s="93">
        <f t="shared" si="1"/>
        <v>101.21552188017868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180217.9</v>
      </c>
      <c r="E22" s="247">
        <v>182887.92</v>
      </c>
      <c r="F22" s="93">
        <f t="shared" si="1"/>
        <v>101.4815509447175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556</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19258.27</v>
      </c>
      <c r="E25" s="247">
        <v>19258.25</v>
      </c>
      <c r="F25" s="93">
        <f t="shared" si="1"/>
        <v>99.99989614851178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135336.56</v>
      </c>
      <c r="E26" s="247">
        <v>128404.41</v>
      </c>
      <c r="F26" s="93">
        <f t="shared" si="1"/>
        <v>94.877843799192192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1166725.1000000001</v>
      </c>
      <c r="E28" s="247">
        <v>1220866.3999999999</v>
      </c>
      <c r="F28" s="93">
        <f t="shared" si="1"/>
        <v>104.64045043686809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657.33999999999833</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9860.3799999999992</v>
      </c>
      <c r="E30" s="247">
        <v>9860.3799999999992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9203.0400000000009</v>
      </c>
      <c r="E34" s="247">
        <v>9860.3799999999992</v>
      </c>
      <c r="F34" s="93">
        <f t="shared" si="1"/>
        <v>107.1426398233627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37280</v>
      </c>
      <c r="E35" s="104">
        <f t="shared" si="7"/>
        <v>36445.670000000042</v>
      </c>
      <c r="F35" s="93">
        <f t="shared" si="1"/>
        <v>97.761990343347748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297322.57</v>
      </c>
      <c r="E36" s="247">
        <v>307711.08</v>
      </c>
      <c r="F36" s="93">
        <f t="shared" si="1"/>
        <v>103.49401997971428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8012.57</v>
      </c>
      <c r="E37" s="247">
        <v>8012.58</v>
      </c>
      <c r="F37" s="93">
        <f t="shared" si="1"/>
        <v>100.00012480390188</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268055.14</v>
      </c>
      <c r="E40" s="247">
        <v>279277.99</v>
      </c>
      <c r="F40" s="93">
        <f t="shared" si="1"/>
        <v>104.18676918487739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71815.41</v>
      </c>
      <c r="E54" s="247">
        <v>56724.7</v>
      </c>
      <c r="F54" s="93">
        <f t="shared" si="1"/>
        <v>78.986807984525882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71815.41</v>
      </c>
      <c r="E55" s="247">
        <v>56724.7</v>
      </c>
      <c r="F55" s="93">
        <f t="shared" si="1"/>
        <v>78.986807984525882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77087.27</v>
      </c>
      <c r="E63" s="104">
        <f t="shared" si="12"/>
        <v>65335.14</v>
      </c>
      <c r="F63" s="93">
        <f t="shared" si="1"/>
        <v>84.754772091423135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77087.27</v>
      </c>
      <c r="E65" s="247">
        <v>65335.14</v>
      </c>
      <c r="F65" s="93">
        <f t="shared" si="1"/>
        <v>84.754772091423135</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1421579.88</v>
      </c>
      <c r="E68" s="104">
        <f t="shared" si="13"/>
        <v>795636.98</v>
      </c>
      <c r="F68" s="93">
        <f t="shared" si="1"/>
        <v>55.968503155798743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803727</v>
      </c>
      <c r="E69" s="104">
        <f t="shared" si="14"/>
        <v>98575.84</v>
      </c>
      <c r="F69" s="93">
        <f t="shared" si="1"/>
        <v>12.264841171193702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803727</v>
      </c>
      <c r="E70" s="104">
        <f t="shared" si="15"/>
        <v>98575.84</v>
      </c>
      <c r="F70" s="93">
        <f t="shared" si="1"/>
        <v>12.264841171193702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803727</v>
      </c>
      <c r="E72" s="247">
        <v>98575.84</v>
      </c>
      <c r="F72" s="93">
        <f t="shared" si="1"/>
        <v>12.264841171193702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22749.359999999997</v>
      </c>
      <c r="E78" s="104">
        <f>E79+SUM(E82:E84)-E85+E86</f>
        <v>19694.169999999998</v>
      </c>
      <c r="F78" s="93">
        <f t="shared" si="1"/>
        <v>86.570215601669673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1655.51</v>
      </c>
      <c r="E84" s="247">
        <v>1169.53</v>
      </c>
      <c r="F84" s="93">
        <f t="shared" si="1"/>
        <v>70.644695592294809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21093.85</v>
      </c>
      <c r="E86" s="247">
        <v>18524.64</v>
      </c>
      <c r="F86" s="93">
        <f t="shared" si="1"/>
        <v>87.820099223233314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59511.039999999994</v>
      </c>
      <c r="E146" s="104">
        <f t="shared" si="26"/>
        <v>82240.039999999994</v>
      </c>
      <c r="F146" s="93">
        <f t="shared" si="1"/>
        <v>138.19291344933646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23272.92</v>
      </c>
      <c r="E159" s="247">
        <v>13634.17</v>
      </c>
      <c r="F159" s="93">
        <f t="shared" si="1"/>
        <v>58.583839071332697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68504.899999999994</v>
      </c>
      <c r="E160" s="247">
        <v>94306.53</v>
      </c>
      <c r="F160" s="93">
        <f t="shared" si="1"/>
        <v>137.66391893134653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32266.78</v>
      </c>
      <c r="E163" s="247">
        <v>25700.66</v>
      </c>
      <c r="F163" s="93">
        <f t="shared" si="1"/>
        <v>79.650526020879681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9862.92</v>
      </c>
      <c r="E164" s="104">
        <f t="shared" si="28"/>
        <v>9294.61</v>
      </c>
      <c r="F164" s="93">
        <f t="shared" si="1"/>
        <v>94.237913315732058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9862.92</v>
      </c>
      <c r="E166" s="247">
        <v>9294.61</v>
      </c>
      <c r="F166" s="93">
        <f t="shared" si="1"/>
        <v>94.237913315732058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525729.55999999994</v>
      </c>
      <c r="E170" s="104">
        <f t="shared" si="29"/>
        <v>585832.32000000007</v>
      </c>
      <c r="F170" s="93">
        <f t="shared" si="1"/>
        <v>111.43225806058921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2153.52</v>
      </c>
      <c r="E171" s="247">
        <v>2659.41</v>
      </c>
      <c r="F171" s="93">
        <f t="shared" si="1"/>
        <v>123.49130725509863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523576.04</v>
      </c>
      <c r="E173" s="247">
        <v>583172.91</v>
      </c>
      <c r="F173" s="93">
        <f t="shared" si="1"/>
        <v>111.38265799939968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4003474.5100000002</v>
      </c>
      <c r="E175" s="104">
        <f t="shared" si="30"/>
        <v>3951031.44</v>
      </c>
      <c r="F175" s="93">
        <f t="shared" si="1"/>
        <v>98.690061098952768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560170.43999999994</v>
      </c>
      <c r="E176" s="104">
        <f t="shared" si="31"/>
        <v>632248.91999999993</v>
      </c>
      <c r="F176" s="93">
        <f t="shared" si="1"/>
        <v>112.86724090617848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560170.43999999994</v>
      </c>
      <c r="E177" s="104">
        <f t="shared" si="32"/>
        <v>632248.91999999993</v>
      </c>
      <c r="F177" s="93">
        <f t="shared" si="1"/>
        <v>112.86724090617848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517552.82</v>
      </c>
      <c r="E178" s="247">
        <v>578398.4</v>
      </c>
      <c r="F178" s="93">
        <f t="shared" si="1"/>
        <v>111.75640005207586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20924.88</v>
      </c>
      <c r="E179" s="247">
        <v>25775.24</v>
      </c>
      <c r="F179" s="93">
        <f t="shared" si="1"/>
        <v>123.17987008766598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322.10000000000002</v>
      </c>
      <c r="E180" s="104">
        <f t="shared" si="33"/>
        <v>211.71</v>
      </c>
      <c r="F180" s="93">
        <f t="shared" si="1"/>
        <v>65.728034771810002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322.10000000000002</v>
      </c>
      <c r="E183" s="247">
        <v>211.71</v>
      </c>
      <c r="F183" s="93">
        <f t="shared" si="1"/>
        <v>65.728034771810002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21370.639999999999</v>
      </c>
      <c r="E188" s="247">
        <v>27863.57</v>
      </c>
      <c r="F188" s="93">
        <f t="shared" si="1"/>
        <v>130.38247801656851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3443304.0700000003</v>
      </c>
      <c r="E237" s="104">
        <f t="shared" si="41"/>
        <v>3318782.52</v>
      </c>
      <c r="F237" s="93">
        <f t="shared" si="1"/>
        <v>96.383660941103003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2581894.62</v>
      </c>
      <c r="E238" s="104">
        <f t="shared" si="42"/>
        <v>3155394.46</v>
      </c>
      <c r="F238" s="93">
        <f t="shared" si="1"/>
        <v>122.21236434506378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2581894.62</v>
      </c>
      <c r="E239" s="104">
        <f t="shared" si="43"/>
        <v>3155394.46</v>
      </c>
      <c r="F239" s="93">
        <f t="shared" si="1"/>
        <v>122.21236434506378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2504807.35</v>
      </c>
      <c r="E240" s="247">
        <v>3090059.32</v>
      </c>
      <c r="F240" s="93">
        <f t="shared" si="1"/>
        <v>123.36514902034281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77087.27</v>
      </c>
      <c r="E241" s="247">
        <v>65335.14</v>
      </c>
      <c r="F241" s="93">
        <f t="shared" si="1"/>
        <v>84.754772091423135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792035.49</v>
      </c>
      <c r="E245" s="104">
        <f t="shared" si="45"/>
        <v>72643.12</v>
      </c>
      <c r="F245" s="93">
        <f t="shared" si="1"/>
        <v>9.1717001216700531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855843.17</v>
      </c>
      <c r="E246" s="104">
        <f t="shared" si="46"/>
        <v>826984.25</v>
      </c>
      <c r="F246" s="93">
        <f t="shared" si="1"/>
        <v>96.628013050568597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855843.17</v>
      </c>
      <c r="E247" s="247">
        <v>676984.25</v>
      </c>
      <c r="F247" s="93">
        <f t="shared" si="1"/>
        <v>79.101437474812116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150000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63807.68</v>
      </c>
      <c r="E250" s="104">
        <f t="shared" si="47"/>
        <v>754341.13</v>
      </c>
      <c r="F250" s="93">
        <f t="shared" si="1"/>
        <v>1182.2105583528503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63807.68</v>
      </c>
      <c r="E252" s="247">
        <v>754341.13</v>
      </c>
      <c r="F252" s="93">
        <f t="shared" si="1"/>
        <v>1182.2105583528503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59511.040000000001</v>
      </c>
      <c r="E255" s="247">
        <v>81450.33</v>
      </c>
      <c r="F255" s="93">
        <f t="shared" si="1"/>
        <v>136.86591597122148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9862.92</v>
      </c>
      <c r="E256" s="247">
        <v>9294.61</v>
      </c>
      <c r="F256" s="93">
        <f t="shared" si="1"/>
        <v>94.237913315732058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32238.37</v>
      </c>
      <c r="E259" s="104">
        <f t="shared" si="49"/>
        <v>32238.37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32238.37</v>
      </c>
      <c r="E260" s="248">
        <v>32238.37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75791.360000000001</v>
      </c>
      <c r="E264" s="247">
        <v>93784.04</v>
      </c>
      <c r="F264" s="93">
        <f t="shared" si="50"/>
        <v>123.73975081064647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15986.46</v>
      </c>
      <c r="E265" s="247">
        <v>14156.66</v>
      </c>
      <c r="F265" s="93">
        <f t="shared" si="50"/>
        <v>88.554063876555546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9862.92</v>
      </c>
      <c r="E267" s="247">
        <v>9294.61</v>
      </c>
      <c r="F267" s="93">
        <f t="shared" si="50"/>
        <v>94.237913315732058</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20982.26</v>
      </c>
      <c r="E268" s="247">
        <v>18151.57</v>
      </c>
      <c r="F268" s="93">
        <f t="shared" si="50"/>
        <v>86.509127234149233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111.59</v>
      </c>
      <c r="E269" s="247">
        <v>373.07</v>
      </c>
      <c r="F269" s="93">
        <f t="shared" si="50"/>
        <v>334.32207187023926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560170.43999999994</v>
      </c>
      <c r="E288" s="247">
        <v>632248.92000000004</v>
      </c>
      <c r="F288" s="93">
        <f t="shared" si="50"/>
        <v>112.86724090617849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78.040000000000006</v>
      </c>
      <c r="E298" s="247">
        <v>917.02</v>
      </c>
      <c r="F298" s="93">
        <f t="shared" si="50"/>
        <v>1175.064069707842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7007</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21292.6</v>
      </c>
      <c r="E302" s="247">
        <v>18513.419999999998</v>
      </c>
      <c r="F302" s="93">
        <f t="shared" si="50"/>
        <v>86.947671961150817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D123" sqref="D123: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7926910.1500000004</v>
      </c>
      <c r="E114" s="81">
        <f t="shared" si="22"/>
        <v>9368286.0199999996</v>
      </c>
      <c r="F114" s="63">
        <f t="shared" si="1"/>
        <v>118.18332544112411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4868265.76</v>
      </c>
      <c r="E122" s="81">
        <f t="shared" si="25"/>
        <v>9368286.0199999996</v>
      </c>
      <c r="F122" s="63">
        <f t="shared" si="1"/>
        <v>192.43579709584301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2861411.2</v>
      </c>
      <c r="E123" s="249"/>
      <c r="F123" s="63">
        <f t="shared" si="1"/>
        <v>0</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2006854.56</v>
      </c>
      <c r="E124" s="249">
        <v>9368286.0199999996</v>
      </c>
      <c r="F124" s="63">
        <f t="shared" si="1"/>
        <v>466.81439735224262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2706740.23</v>
      </c>
      <c r="E125" s="249"/>
      <c r="F125" s="63">
        <f t="shared" si="1"/>
        <v>0</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351904.16</v>
      </c>
      <c r="E127" s="249"/>
      <c r="F127" s="63">
        <f t="shared" si="1"/>
        <v>0</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7926910.1500000004</v>
      </c>
      <c r="E141" s="106">
        <f t="shared" si="28"/>
        <v>9368286.0199999996</v>
      </c>
      <c r="F141" s="82">
        <f t="shared" si="1"/>
        <v>118.18332544112411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1" sqref="E2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19101.37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11831.89</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11831.89</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11831.89</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7269.48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7269.48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7269.48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560170.4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9827795.0699999984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44818.46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9019136.549999997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7630598.0199999996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1001250.85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5789.12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2879.87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378618.69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763840.06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9755716.5500000007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19245.66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8972630.8300000001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7569752.4400000004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996572.19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5899.49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2879.87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397526.84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763840.06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632248.91999999806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632248.92000000004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25572.799999999999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606676.12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2024-01-29T08:45:09Z</cp:lastPrinted>
  <dcterms:created xsi:type="dcterms:W3CDTF">2022-04-01T05:14:30Z</dcterms:created>
  <dcterms:modified xsi:type="dcterms:W3CDTF">2024-01-29T08:45:11Z</dcterms:modified>
</cp:coreProperties>
</file>