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Desktop\"/>
    </mc:Choice>
  </mc:AlternateContent>
  <xr:revisionPtr revIDLastSave="0" documentId="13_ncr:1_{84C44CF4-112D-498F-B219-0A5838C09ACB}"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G298" i="9"/>
  <c r="E298" i="9" s="1"/>
  <c r="B298" i="9" s="1"/>
  <c r="F298" i="9"/>
  <c r="H297" i="9"/>
  <c r="G297" i="9"/>
  <c r="E297" i="9" s="1"/>
  <c r="F297" i="9"/>
  <c r="H296" i="9"/>
  <c r="G296" i="9"/>
  <c r="F296" i="9"/>
  <c r="H295" i="9"/>
  <c r="E295" i="9" s="1"/>
  <c r="B295" i="9" s="1"/>
  <c r="G295" i="9"/>
  <c r="F295" i="9"/>
  <c r="H294" i="9"/>
  <c r="G294" i="9"/>
  <c r="E294" i="9" s="1"/>
  <c r="B294" i="9" s="1"/>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F235" i="9" s="1"/>
  <c r="E235" i="9"/>
  <c r="M234" i="9"/>
  <c r="F234" i="9" s="1"/>
  <c r="B234" i="9" s="1"/>
  <c r="L234" i="9"/>
  <c r="E234" i="9"/>
  <c r="M233" i="9"/>
  <c r="L233" i="9"/>
  <c r="E233" i="9"/>
  <c r="M232" i="9"/>
  <c r="F232" i="9" s="1"/>
  <c r="B232" i="9" s="1"/>
  <c r="L232" i="9"/>
  <c r="E232" i="9"/>
  <c r="M231" i="9"/>
  <c r="L231" i="9"/>
  <c r="F231" i="9" s="1"/>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G154" i="9"/>
  <c r="F154" i="9"/>
  <c r="H153" i="9"/>
  <c r="G153" i="9"/>
  <c r="F153" i="9"/>
  <c r="H152" i="9"/>
  <c r="G152" i="9"/>
  <c r="E152" i="9" s="1"/>
  <c r="B152" i="9" s="1"/>
  <c r="F152" i="9"/>
  <c r="H151" i="9"/>
  <c r="E151" i="9" s="1"/>
  <c r="B151" i="9" s="1"/>
  <c r="G151" i="9"/>
  <c r="F151" i="9"/>
  <c r="H150" i="9"/>
  <c r="E150" i="9" s="1"/>
  <c r="G150" i="9"/>
  <c r="F150" i="9"/>
  <c r="H149" i="9"/>
  <c r="G149" i="9"/>
  <c r="F149" i="9"/>
  <c r="H148" i="9"/>
  <c r="G148" i="9"/>
  <c r="F148" i="9"/>
  <c r="H147" i="9"/>
  <c r="E147" i="9" s="1"/>
  <c r="B147" i="9" s="1"/>
  <c r="G147" i="9"/>
  <c r="F147" i="9"/>
  <c r="H146" i="9"/>
  <c r="E146" i="9" s="1"/>
  <c r="G146" i="9"/>
  <c r="F146" i="9"/>
  <c r="H145" i="9"/>
  <c r="G145" i="9"/>
  <c r="F145" i="9"/>
  <c r="H144" i="9"/>
  <c r="G144" i="9"/>
  <c r="F144" i="9"/>
  <c r="F143" i="9"/>
  <c r="H142" i="9"/>
  <c r="G142" i="9"/>
  <c r="F142" i="9"/>
  <c r="E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E110" i="9"/>
  <c r="B110" i="9" s="1"/>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G53" i="9"/>
  <c r="F53" i="9"/>
  <c r="E53" i="9"/>
  <c r="B53" i="9" s="1"/>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43" i="8" s="1"/>
  <c r="D50" i="8"/>
  <c r="D44" i="8"/>
  <c r="D36" i="8"/>
  <c r="D26" i="8"/>
  <c r="D18" i="8"/>
  <c r="D8" i="8"/>
  <c r="D6" i="8" s="1"/>
  <c r="E44" i="7"/>
  <c r="D44" i="7"/>
  <c r="E39" i="7"/>
  <c r="E38" i="7" s="1"/>
  <c r="I31" i="3" s="1"/>
  <c r="D39" i="7"/>
  <c r="D38" i="7" s="1"/>
  <c r="E30" i="7"/>
  <c r="D30" i="7"/>
  <c r="E23" i="7"/>
  <c r="D23" i="7"/>
  <c r="D22" i="7"/>
  <c r="H30" i="3" s="1"/>
  <c r="E14" i="7"/>
  <c r="D1445" i="1" s="1"/>
  <c r="H1445" i="1" s="1"/>
  <c r="D14" i="7"/>
  <c r="E7" i="7"/>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F77" i="5"/>
  <c r="F76" i="5"/>
  <c r="F75" i="5"/>
  <c r="F74" i="5"/>
  <c r="F73" i="5"/>
  <c r="F72" i="5"/>
  <c r="F71" i="5"/>
  <c r="E70" i="5"/>
  <c r="E69" i="5" s="1"/>
  <c r="F69" i="5" s="1"/>
  <c r="D70" i="5"/>
  <c r="D69"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F507" i="4"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F417" i="4"/>
  <c r="E417" i="4"/>
  <c r="D412" i="1" s="1"/>
  <c r="H412" i="1" s="1"/>
  <c r="D417" i="4"/>
  <c r="E416" i="4"/>
  <c r="D411" i="1" s="1"/>
  <c r="H411" i="1" s="1"/>
  <c r="D416" i="4"/>
  <c r="F411" i="4"/>
  <c r="F410" i="4"/>
  <c r="F409" i="4"/>
  <c r="F406" i="4"/>
  <c r="F405" i="4"/>
  <c r="F404" i="4"/>
  <c r="F403" i="4"/>
  <c r="E402" i="4"/>
  <c r="F402" i="4" s="1"/>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46" i="1" s="1"/>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F310" i="4"/>
  <c r="F309" i="4"/>
  <c r="F308" i="4"/>
  <c r="F307" i="4"/>
  <c r="F306" i="4"/>
  <c r="F305" i="4"/>
  <c r="E304" i="4"/>
  <c r="D304" i="4"/>
  <c r="F304" i="4" s="1"/>
  <c r="F303" i="4"/>
  <c r="F302" i="4"/>
  <c r="F301" i="4"/>
  <c r="F300" i="4"/>
  <c r="E300" i="4"/>
  <c r="E299" i="4" s="1"/>
  <c r="D294" i="1"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E259" i="4"/>
  <c r="F259" i="4" s="1"/>
  <c r="D259" i="4"/>
  <c r="F258" i="4"/>
  <c r="F257" i="4"/>
  <c r="F256" i="4"/>
  <c r="F255" i="4"/>
  <c r="F254" i="4"/>
  <c r="F253" i="4"/>
  <c r="E253" i="4"/>
  <c r="D249" i="1" s="1"/>
  <c r="D253" i="4"/>
  <c r="D252" i="4"/>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F225" i="4" s="1"/>
  <c r="D225" i="4"/>
  <c r="D224" i="4"/>
  <c r="F223" i="4"/>
  <c r="F222" i="4"/>
  <c r="F221" i="4"/>
  <c r="F220" i="4"/>
  <c r="E219" i="4"/>
  <c r="D215" i="1" s="1"/>
  <c r="D219" i="4"/>
  <c r="F219" i="4" s="1"/>
  <c r="F218" i="4"/>
  <c r="F217" i="4"/>
  <c r="E216" i="4"/>
  <c r="D212" i="1"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8" i="4"/>
  <c r="F137" i="4"/>
  <c r="F136" i="4"/>
  <c r="F135" i="4"/>
  <c r="E134" i="4"/>
  <c r="E133" i="4" s="1"/>
  <c r="D134" i="4"/>
  <c r="D133"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3" i="1" s="1"/>
  <c r="D77" i="4"/>
  <c r="F76" i="4"/>
  <c r="F75" i="4"/>
  <c r="E74" i="4"/>
  <c r="D74" i="4"/>
  <c r="F74" i="4" s="1"/>
  <c r="F73" i="4"/>
  <c r="F72" i="4"/>
  <c r="F71" i="4"/>
  <c r="E71" i="4"/>
  <c r="D71" i="4"/>
  <c r="F70" i="4"/>
  <c r="F69" i="4"/>
  <c r="E68" i="4"/>
  <c r="F68" i="4" s="1"/>
  <c r="D68" i="4"/>
  <c r="F67" i="4"/>
  <c r="F66" i="4"/>
  <c r="E65" i="4"/>
  <c r="D61" i="1" s="1"/>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D7" i="4"/>
  <c r="I36" i="3"/>
  <c r="G36" i="3"/>
  <c r="B36" i="3"/>
  <c r="I35"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G1574" i="1"/>
  <c r="C1574" i="1"/>
  <c r="H1574" i="1" s="1"/>
  <c r="C1573" i="1"/>
  <c r="H1572" i="1"/>
  <c r="G1572" i="1"/>
  <c r="C1572" i="1"/>
  <c r="H1571" i="1"/>
  <c r="G1571" i="1"/>
  <c r="C1571" i="1"/>
  <c r="C1570" i="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C1554" i="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G1526" i="1"/>
  <c r="C1526" i="1"/>
  <c r="H1526" i="1" s="1"/>
  <c r="C1525" i="1"/>
  <c r="H1524" i="1"/>
  <c r="G1524" i="1"/>
  <c r="C1524" i="1"/>
  <c r="H1523" i="1"/>
  <c r="G1523" i="1"/>
  <c r="C1523" i="1"/>
  <c r="C1522" i="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C1510" i="1"/>
  <c r="H1510" i="1" s="1"/>
  <c r="C1509" i="1"/>
  <c r="H1508" i="1"/>
  <c r="G1508" i="1"/>
  <c r="C1508" i="1"/>
  <c r="C1507" i="1"/>
  <c r="H1507" i="1" s="1"/>
  <c r="C1506" i="1"/>
  <c r="C1505" i="1"/>
  <c r="C1504" i="1"/>
  <c r="H1504" i="1" s="1"/>
  <c r="C1503" i="1"/>
  <c r="H1503" i="1" s="1"/>
  <c r="C1502" i="1"/>
  <c r="H1502" i="1" s="1"/>
  <c r="C1501" i="1"/>
  <c r="C1500" i="1"/>
  <c r="H1500" i="1" s="1"/>
  <c r="C1498" i="1"/>
  <c r="H1498" i="1" s="1"/>
  <c r="C1497" i="1"/>
  <c r="H1496" i="1"/>
  <c r="G1496" i="1"/>
  <c r="C1496" i="1"/>
  <c r="H1495" i="1"/>
  <c r="G1495" i="1"/>
  <c r="C1495" i="1"/>
  <c r="G1494" i="1"/>
  <c r="C1494" i="1"/>
  <c r="H1494" i="1" s="1"/>
  <c r="C1493" i="1"/>
  <c r="C1492" i="1"/>
  <c r="H1492" i="1" s="1"/>
  <c r="C1491" i="1"/>
  <c r="H1491" i="1" s="1"/>
  <c r="C1490" i="1"/>
  <c r="C1489" i="1"/>
  <c r="H1488" i="1"/>
  <c r="G1488" i="1"/>
  <c r="C1488" i="1"/>
  <c r="H1487" i="1"/>
  <c r="G1487" i="1"/>
  <c r="C1487" i="1"/>
  <c r="G1486" i="1"/>
  <c r="C1486" i="1"/>
  <c r="H1486" i="1" s="1"/>
  <c r="C1485" i="1"/>
  <c r="C1484" i="1"/>
  <c r="H1484" i="1" s="1"/>
  <c r="C1483" i="1"/>
  <c r="H1483" i="1" s="1"/>
  <c r="C1482" i="1"/>
  <c r="H1482" i="1" s="1"/>
  <c r="C1481" i="1"/>
  <c r="H1480" i="1"/>
  <c r="G1480" i="1"/>
  <c r="C1480" i="1"/>
  <c r="D1479" i="1"/>
  <c r="C1479" i="1"/>
  <c r="J1479" i="1" s="1"/>
  <c r="H1478" i="1"/>
  <c r="G1478" i="1"/>
  <c r="I1478" i="1" s="1"/>
  <c r="D1478" i="1"/>
  <c r="J1478" i="1" s="1"/>
  <c r="C1478" i="1"/>
  <c r="D1477" i="1"/>
  <c r="C1477" i="1"/>
  <c r="J1477" i="1" s="1"/>
  <c r="H1476" i="1"/>
  <c r="G1476" i="1"/>
  <c r="I1476" i="1" s="1"/>
  <c r="D1476" i="1"/>
  <c r="J1476" i="1" s="1"/>
  <c r="C1476" i="1"/>
  <c r="H1475" i="1"/>
  <c r="G1475" i="1"/>
  <c r="D1475" i="1"/>
  <c r="C1475" i="1"/>
  <c r="D1474" i="1"/>
  <c r="C1474" i="1"/>
  <c r="J1474" i="1" s="1"/>
  <c r="H1473" i="1"/>
  <c r="G1473" i="1"/>
  <c r="I1473" i="1" s="1"/>
  <c r="D1473" i="1"/>
  <c r="J1473" i="1" s="1"/>
  <c r="C1473" i="1"/>
  <c r="D1472" i="1"/>
  <c r="C1472" i="1"/>
  <c r="J1472" i="1" s="1"/>
  <c r="H1471" i="1"/>
  <c r="G1471" i="1"/>
  <c r="I1471" i="1" s="1"/>
  <c r="D1471" i="1"/>
  <c r="J1471" i="1" s="1"/>
  <c r="C1471" i="1"/>
  <c r="H1470" i="1"/>
  <c r="G1470" i="1"/>
  <c r="D1470" i="1"/>
  <c r="C1470" i="1"/>
  <c r="H1469" i="1"/>
  <c r="G1469" i="1"/>
  <c r="D1469" i="1"/>
  <c r="C1469" i="1"/>
  <c r="D1468" i="1"/>
  <c r="C1468" i="1"/>
  <c r="J1468" i="1" s="1"/>
  <c r="D1467" i="1"/>
  <c r="J1467" i="1" s="1"/>
  <c r="C1467" i="1"/>
  <c r="D1466" i="1"/>
  <c r="C1466" i="1"/>
  <c r="J1466" i="1" s="1"/>
  <c r="H1465" i="1"/>
  <c r="G1465" i="1"/>
  <c r="I1465" i="1" s="1"/>
  <c r="D1465" i="1"/>
  <c r="J1465" i="1" s="1"/>
  <c r="C1465" i="1"/>
  <c r="D1464" i="1"/>
  <c r="C1464" i="1"/>
  <c r="J1464" i="1" s="1"/>
  <c r="H1463" i="1"/>
  <c r="G1463" i="1"/>
  <c r="I1463" i="1" s="1"/>
  <c r="D1463" i="1"/>
  <c r="J1463" i="1" s="1"/>
  <c r="C1463" i="1"/>
  <c r="D1462" i="1"/>
  <c r="C1462" i="1"/>
  <c r="J1462" i="1" s="1"/>
  <c r="D1461" i="1"/>
  <c r="C1461" i="1"/>
  <c r="H1460" i="1"/>
  <c r="G1460" i="1"/>
  <c r="I1460" i="1" s="1"/>
  <c r="D1460" i="1"/>
  <c r="J1460" i="1" s="1"/>
  <c r="C1460" i="1"/>
  <c r="D1459" i="1"/>
  <c r="C1459" i="1"/>
  <c r="H1458" i="1"/>
  <c r="G1458" i="1"/>
  <c r="I1458" i="1" s="1"/>
  <c r="D1458" i="1"/>
  <c r="J1458" i="1" s="1"/>
  <c r="C1458" i="1"/>
  <c r="D1457" i="1"/>
  <c r="C1457" i="1"/>
  <c r="H1456" i="1"/>
  <c r="D1456" i="1"/>
  <c r="J1456" i="1" s="1"/>
  <c r="C1456" i="1"/>
  <c r="D1455" i="1"/>
  <c r="C1455" i="1"/>
  <c r="D1454" i="1"/>
  <c r="C1454" i="1"/>
  <c r="C1453" i="1"/>
  <c r="H1452" i="1"/>
  <c r="G1452" i="1"/>
  <c r="I1452" i="1" s="1"/>
  <c r="D1452" i="1"/>
  <c r="J1452" i="1" s="1"/>
  <c r="C1452" i="1"/>
  <c r="D1451" i="1"/>
  <c r="C1451" i="1"/>
  <c r="G1450" i="1"/>
  <c r="D1450" i="1"/>
  <c r="J1450" i="1" s="1"/>
  <c r="C1450" i="1"/>
  <c r="D1449" i="1"/>
  <c r="H1449" i="1" s="1"/>
  <c r="C1449" i="1"/>
  <c r="J1448" i="1"/>
  <c r="H1448" i="1"/>
  <c r="G1448" i="1"/>
  <c r="I1448" i="1" s="1"/>
  <c r="D1448" i="1"/>
  <c r="C1448" i="1"/>
  <c r="D1447" i="1"/>
  <c r="C1447" i="1"/>
  <c r="J1446" i="1"/>
  <c r="G1446" i="1"/>
  <c r="D1446" i="1"/>
  <c r="H1446" i="1" s="1"/>
  <c r="C1446" i="1"/>
  <c r="C1445" i="1"/>
  <c r="G1444" i="1"/>
  <c r="I1444" i="1" s="1"/>
  <c r="D1444" i="1"/>
  <c r="C1444" i="1"/>
  <c r="H1444" i="1" s="1"/>
  <c r="H1443" i="1"/>
  <c r="D1443" i="1"/>
  <c r="C1443" i="1"/>
  <c r="J1443" i="1" s="1"/>
  <c r="D1442" i="1"/>
  <c r="C1442" i="1"/>
  <c r="H1441" i="1"/>
  <c r="G1441" i="1"/>
  <c r="I1441" i="1" s="1"/>
  <c r="D1441" i="1"/>
  <c r="C1441" i="1"/>
  <c r="J1441" i="1" s="1"/>
  <c r="G1440" i="1"/>
  <c r="I1440" i="1" s="1"/>
  <c r="D1440" i="1"/>
  <c r="C1440" i="1"/>
  <c r="H1440" i="1" s="1"/>
  <c r="D1439" i="1"/>
  <c r="H1439" i="1" s="1"/>
  <c r="C1439" i="1"/>
  <c r="J1439" i="1" s="1"/>
  <c r="D1438" i="1"/>
  <c r="H1438" i="1" s="1"/>
  <c r="C1438" i="1"/>
  <c r="C1437" i="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D1428" i="1"/>
  <c r="C1428" i="1"/>
  <c r="H1428" i="1" s="1"/>
  <c r="D1427" i="1"/>
  <c r="C1427" i="1"/>
  <c r="H1427" i="1" s="1"/>
  <c r="G1426" i="1"/>
  <c r="D1426" i="1"/>
  <c r="C1426" i="1"/>
  <c r="H1426" i="1" s="1"/>
  <c r="G1425" i="1"/>
  <c r="D1425" i="1"/>
  <c r="C1425" i="1"/>
  <c r="H1425" i="1" s="1"/>
  <c r="D1424" i="1"/>
  <c r="C1424" i="1"/>
  <c r="H1424" i="1" s="1"/>
  <c r="D1423" i="1"/>
  <c r="C1423" i="1"/>
  <c r="H1423" i="1" s="1"/>
  <c r="G1422" i="1"/>
  <c r="D1422" i="1"/>
  <c r="C1422" i="1"/>
  <c r="H1422" i="1" s="1"/>
  <c r="G1421" i="1"/>
  <c r="D1421" i="1"/>
  <c r="C1421" i="1"/>
  <c r="H1421" i="1" s="1"/>
  <c r="D1420" i="1"/>
  <c r="C1420" i="1"/>
  <c r="H1420" i="1" s="1"/>
  <c r="D1419" i="1"/>
  <c r="C1419" i="1"/>
  <c r="H1419" i="1" s="1"/>
  <c r="D1418" i="1"/>
  <c r="G1418" i="1" s="1"/>
  <c r="C1418" i="1"/>
  <c r="G1417" i="1"/>
  <c r="D1417" i="1"/>
  <c r="C1417" i="1"/>
  <c r="H1417" i="1" s="1"/>
  <c r="C1416" i="1"/>
  <c r="D1415" i="1"/>
  <c r="C1415" i="1"/>
  <c r="H1415" i="1" s="1"/>
  <c r="G1414" i="1"/>
  <c r="D1414" i="1"/>
  <c r="C1414" i="1"/>
  <c r="H1414" i="1" s="1"/>
  <c r="G1413" i="1"/>
  <c r="D1413" i="1"/>
  <c r="C1413" i="1"/>
  <c r="H1413" i="1" s="1"/>
  <c r="D1412" i="1"/>
  <c r="C1412" i="1"/>
  <c r="H1412" i="1" s="1"/>
  <c r="D1411" i="1"/>
  <c r="C1411" i="1"/>
  <c r="H1411" i="1" s="1"/>
  <c r="G1410" i="1"/>
  <c r="D1410" i="1"/>
  <c r="C1410" i="1"/>
  <c r="H1410" i="1" s="1"/>
  <c r="G1409" i="1"/>
  <c r="D1409" i="1"/>
  <c r="C1409" i="1"/>
  <c r="H1409" i="1" s="1"/>
  <c r="C1408" i="1"/>
  <c r="D1407" i="1"/>
  <c r="C1407" i="1"/>
  <c r="H1407" i="1" s="1"/>
  <c r="G1406" i="1"/>
  <c r="D1406" i="1"/>
  <c r="C1406" i="1"/>
  <c r="H1406" i="1" s="1"/>
  <c r="G1405" i="1"/>
  <c r="D1405" i="1"/>
  <c r="C1405" i="1"/>
  <c r="H1405" i="1" s="1"/>
  <c r="D1404" i="1"/>
  <c r="C1404" i="1"/>
  <c r="H1404" i="1" s="1"/>
  <c r="D1403" i="1"/>
  <c r="C1403" i="1"/>
  <c r="H1403" i="1" s="1"/>
  <c r="G1402" i="1"/>
  <c r="D1402" i="1"/>
  <c r="C1402" i="1"/>
  <c r="H1402" i="1" s="1"/>
  <c r="G1401" i="1"/>
  <c r="D1401" i="1"/>
  <c r="C1401" i="1"/>
  <c r="H1401" i="1" s="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H1388" i="1"/>
  <c r="G1388" i="1"/>
  <c r="C1388" i="1"/>
  <c r="H1387" i="1"/>
  <c r="G1387" i="1"/>
  <c r="D1387" i="1"/>
  <c r="C1387" i="1"/>
  <c r="H1386" i="1"/>
  <c r="G1386" i="1"/>
  <c r="D1386" i="1"/>
  <c r="C1386" i="1"/>
  <c r="H1385" i="1"/>
  <c r="G1385" i="1"/>
  <c r="D1385" i="1"/>
  <c r="C1385" i="1"/>
  <c r="H1384" i="1"/>
  <c r="G1384" i="1"/>
  <c r="D1384" i="1"/>
  <c r="C1384"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H1337" i="1" s="1"/>
  <c r="D1336" i="1"/>
  <c r="C1336" i="1"/>
  <c r="H1336" i="1" s="1"/>
  <c r="G1335" i="1"/>
  <c r="D1335" i="1"/>
  <c r="C1335" i="1"/>
  <c r="H1335" i="1" s="1"/>
  <c r="G1334" i="1"/>
  <c r="D1334" i="1"/>
  <c r="C1334" i="1"/>
  <c r="H1334" i="1" s="1"/>
  <c r="D1333" i="1"/>
  <c r="C1333" i="1"/>
  <c r="H1333" i="1" s="1"/>
  <c r="D1332" i="1"/>
  <c r="C1332" i="1"/>
  <c r="H1332" i="1" s="1"/>
  <c r="G1331" i="1"/>
  <c r="D1331" i="1"/>
  <c r="C1331" i="1"/>
  <c r="H1331" i="1" s="1"/>
  <c r="G1330" i="1"/>
  <c r="D1330" i="1"/>
  <c r="C1330" i="1"/>
  <c r="H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8" i="1" s="1"/>
  <c r="C1278" i="1"/>
  <c r="H1277" i="1"/>
  <c r="D1277" i="1"/>
  <c r="C1277" i="1"/>
  <c r="G1277" i="1" s="1"/>
  <c r="H1276" i="1"/>
  <c r="D1276" i="1"/>
  <c r="C1276" i="1"/>
  <c r="G1276" i="1" s="1"/>
  <c r="D1275" i="1"/>
  <c r="H1275" i="1" s="1"/>
  <c r="C1275" i="1"/>
  <c r="D1274" i="1"/>
  <c r="H1274" i="1" s="1"/>
  <c r="C1274" i="1"/>
  <c r="H1273" i="1"/>
  <c r="D1273" i="1"/>
  <c r="C1273" i="1"/>
  <c r="G1273" i="1" s="1"/>
  <c r="H1272" i="1"/>
  <c r="D1272" i="1"/>
  <c r="C1272" i="1"/>
  <c r="G1272" i="1" s="1"/>
  <c r="D1271" i="1"/>
  <c r="H1271" i="1" s="1"/>
  <c r="C1271" i="1"/>
  <c r="D1270" i="1"/>
  <c r="C1270" i="1"/>
  <c r="G1270" i="1" s="1"/>
  <c r="H1269" i="1"/>
  <c r="D1269" i="1"/>
  <c r="C1269" i="1"/>
  <c r="G1269" i="1" s="1"/>
  <c r="H1268" i="1"/>
  <c r="D1268" i="1"/>
  <c r="C1268" i="1"/>
  <c r="G1268" i="1" s="1"/>
  <c r="D1267" i="1"/>
  <c r="C1267" i="1"/>
  <c r="G1267" i="1" s="1"/>
  <c r="D1266" i="1"/>
  <c r="C1266" i="1"/>
  <c r="G1266" i="1" s="1"/>
  <c r="H1265" i="1"/>
  <c r="D1265" i="1"/>
  <c r="C1265" i="1"/>
  <c r="G1265" i="1" s="1"/>
  <c r="D1264" i="1"/>
  <c r="H1264" i="1" s="1"/>
  <c r="C1264" i="1"/>
  <c r="D1263" i="1"/>
  <c r="C1263" i="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D1252" i="1"/>
  <c r="C1252" i="1"/>
  <c r="G1252" i="1" s="1"/>
  <c r="D1251" i="1"/>
  <c r="C1251" i="1"/>
  <c r="G1251" i="1" s="1"/>
  <c r="D1250" i="1"/>
  <c r="C1250" i="1"/>
  <c r="G1250" i="1" s="1"/>
  <c r="H1249" i="1"/>
  <c r="D1249" i="1"/>
  <c r="C1249" i="1"/>
  <c r="G1249" i="1" s="1"/>
  <c r="H1248" i="1"/>
  <c r="D1248" i="1"/>
  <c r="C1248" i="1"/>
  <c r="G1248" i="1" s="1"/>
  <c r="D1247" i="1"/>
  <c r="C1247" i="1"/>
  <c r="G1247" i="1" s="1"/>
  <c r="D1246" i="1"/>
  <c r="C1246" i="1"/>
  <c r="G1246" i="1" s="1"/>
  <c r="D1245" i="1"/>
  <c r="H1245" i="1" s="1"/>
  <c r="C1245" i="1"/>
  <c r="H1244" i="1"/>
  <c r="D1244" i="1"/>
  <c r="C1244" i="1"/>
  <c r="G1244" i="1" s="1"/>
  <c r="D1243" i="1"/>
  <c r="C1243" i="1"/>
  <c r="G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C1235" i="1"/>
  <c r="H1234" i="1"/>
  <c r="D1234" i="1"/>
  <c r="C1234" i="1"/>
  <c r="G1234" i="1" s="1"/>
  <c r="H1233" i="1"/>
  <c r="D1233" i="1"/>
  <c r="C1233" i="1"/>
  <c r="H1232" i="1"/>
  <c r="D1232" i="1"/>
  <c r="C1232" i="1"/>
  <c r="H1231" i="1"/>
  <c r="D1231" i="1"/>
  <c r="C1231" i="1"/>
  <c r="G1231" i="1" s="1"/>
  <c r="H1230" i="1"/>
  <c r="D1230" i="1"/>
  <c r="C1230" i="1"/>
  <c r="G1230" i="1" s="1"/>
  <c r="D1229" i="1"/>
  <c r="H1229" i="1" s="1"/>
  <c r="C1229" i="1"/>
  <c r="H1228" i="1"/>
  <c r="D1228" i="1"/>
  <c r="C1228" i="1"/>
  <c r="G1228" i="1" s="1"/>
  <c r="H1227" i="1"/>
  <c r="D1227" i="1"/>
  <c r="C1227" i="1"/>
  <c r="G1227" i="1" s="1"/>
  <c r="H1226" i="1"/>
  <c r="D1226" i="1"/>
  <c r="C1226" i="1"/>
  <c r="G1226" i="1" s="1"/>
  <c r="H1225" i="1"/>
  <c r="D1225" i="1"/>
  <c r="C1225" i="1"/>
  <c r="G1225" i="1" s="1"/>
  <c r="H1224" i="1"/>
  <c r="D1224" i="1"/>
  <c r="C1224" i="1"/>
  <c r="G1224" i="1" s="1"/>
  <c r="D1223" i="1"/>
  <c r="H1223" i="1" s="1"/>
  <c r="C1223" i="1"/>
  <c r="H1221" i="1"/>
  <c r="D1221" i="1"/>
  <c r="C1221" i="1"/>
  <c r="G1221" i="1" s="1"/>
  <c r="H1220" i="1"/>
  <c r="D1220" i="1"/>
  <c r="C1220" i="1"/>
  <c r="G1220" i="1" s="1"/>
  <c r="H1219" i="1"/>
  <c r="D1219" i="1"/>
  <c r="C1219" i="1"/>
  <c r="G1219" i="1" s="1"/>
  <c r="H1218" i="1"/>
  <c r="D1218" i="1"/>
  <c r="C1218" i="1"/>
  <c r="D1217" i="1"/>
  <c r="H1217" i="1" s="1"/>
  <c r="C1217" i="1"/>
  <c r="G1217" i="1" s="1"/>
  <c r="D1216" i="1"/>
  <c r="H1216" i="1" s="1"/>
  <c r="C1216" i="1"/>
  <c r="G1216" i="1" s="1"/>
  <c r="C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D1160" i="1"/>
  <c r="G1160" i="1" s="1"/>
  <c r="C1160" i="1"/>
  <c r="H1160" i="1" s="1"/>
  <c r="G1159" i="1"/>
  <c r="D1159" i="1"/>
  <c r="C1159" i="1"/>
  <c r="H1159" i="1" s="1"/>
  <c r="G1158" i="1"/>
  <c r="D1158" i="1"/>
  <c r="C1158" i="1"/>
  <c r="H1158" i="1" s="1"/>
  <c r="D1157" i="1"/>
  <c r="G1157" i="1" s="1"/>
  <c r="C1157" i="1"/>
  <c r="D1156" i="1"/>
  <c r="G1156" i="1" s="1"/>
  <c r="C1156" i="1"/>
  <c r="H1156" i="1" s="1"/>
  <c r="D1155" i="1"/>
  <c r="G1155" i="1" s="1"/>
  <c r="C1155" i="1"/>
  <c r="H1155" i="1" s="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H1064" i="1"/>
  <c r="G1064" i="1"/>
  <c r="D1064" i="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H1047" i="1"/>
  <c r="D1047" i="1"/>
  <c r="G1047" i="1" s="1"/>
  <c r="C1047" i="1"/>
  <c r="H1045" i="1"/>
  <c r="G1045" i="1"/>
  <c r="D1045" i="1"/>
  <c r="C1045" i="1"/>
  <c r="H1044" i="1"/>
  <c r="G1044" i="1"/>
  <c r="D1044" i="1"/>
  <c r="C1044" i="1"/>
  <c r="H1043" i="1"/>
  <c r="D1043" i="1"/>
  <c r="G1043" i="1" s="1"/>
  <c r="C1043" i="1"/>
  <c r="H1042" i="1"/>
  <c r="G1042" i="1"/>
  <c r="D1042" i="1"/>
  <c r="C1042" i="1"/>
  <c r="H1041"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D1015" i="1"/>
  <c r="G1015" i="1" s="1"/>
  <c r="C1015" i="1"/>
  <c r="H1014" i="1"/>
  <c r="D1014" i="1"/>
  <c r="G1014" i="1" s="1"/>
  <c r="C1014" i="1"/>
  <c r="D1013" i="1"/>
  <c r="H1013" i="1" s="1"/>
  <c r="C1013" i="1"/>
  <c r="H1012" i="1"/>
  <c r="D1012" i="1"/>
  <c r="G1012" i="1" s="1"/>
  <c r="C1012" i="1"/>
  <c r="H1011" i="1"/>
  <c r="G1011" i="1"/>
  <c r="D1011" i="1"/>
  <c r="C1011" i="1"/>
  <c r="H1010" i="1"/>
  <c r="G1010" i="1"/>
  <c r="D1010" i="1"/>
  <c r="C1010" i="1"/>
  <c r="H1009" i="1"/>
  <c r="G1009" i="1"/>
  <c r="D1009" i="1"/>
  <c r="C1009" i="1"/>
  <c r="H1008" i="1"/>
  <c r="D1008" i="1"/>
  <c r="G1008" i="1" s="1"/>
  <c r="C1008" i="1"/>
  <c r="H1007" i="1"/>
  <c r="G1007" i="1"/>
  <c r="D1007" i="1"/>
  <c r="C1007" i="1"/>
  <c r="D1006" i="1"/>
  <c r="H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D997" i="1"/>
  <c r="G997" i="1" s="1"/>
  <c r="C997" i="1"/>
  <c r="H996" i="1"/>
  <c r="D996" i="1"/>
  <c r="G996" i="1" s="1"/>
  <c r="C996" i="1"/>
  <c r="H995" i="1"/>
  <c r="G995" i="1"/>
  <c r="D995" i="1"/>
  <c r="C995" i="1"/>
  <c r="H994" i="1"/>
  <c r="G994" i="1"/>
  <c r="D994" i="1"/>
  <c r="C994" i="1"/>
  <c r="D993" i="1"/>
  <c r="G993" i="1" s="1"/>
  <c r="C993" i="1"/>
  <c r="H992" i="1"/>
  <c r="G992" i="1"/>
  <c r="D992" i="1"/>
  <c r="C992" i="1"/>
  <c r="D991" i="1"/>
  <c r="G991" i="1" s="1"/>
  <c r="C991"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D974" i="1"/>
  <c r="H974" i="1" s="1"/>
  <c r="C974" i="1"/>
  <c r="H973" i="1"/>
  <c r="G973" i="1"/>
  <c r="D973" i="1"/>
  <c r="C973" i="1"/>
  <c r="D972" i="1"/>
  <c r="H972" i="1" s="1"/>
  <c r="C972" i="1"/>
  <c r="H971" i="1"/>
  <c r="G971" i="1"/>
  <c r="D971" i="1"/>
  <c r="C971" i="1"/>
  <c r="H970" i="1"/>
  <c r="G970" i="1"/>
  <c r="D970" i="1"/>
  <c r="C970" i="1"/>
  <c r="H969" i="1"/>
  <c r="D969" i="1"/>
  <c r="G969" i="1" s="1"/>
  <c r="C969" i="1"/>
  <c r="H968" i="1"/>
  <c r="G968" i="1"/>
  <c r="D968" i="1"/>
  <c r="C968" i="1"/>
  <c r="H967" i="1"/>
  <c r="G967" i="1"/>
  <c r="D967" i="1"/>
  <c r="C967" i="1"/>
  <c r="H966" i="1"/>
  <c r="G966" i="1"/>
  <c r="D966" i="1"/>
  <c r="C966" i="1"/>
  <c r="H965" i="1"/>
  <c r="G965" i="1"/>
  <c r="D965" i="1"/>
  <c r="C965" i="1"/>
  <c r="D964" i="1"/>
  <c r="H964" i="1" s="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D952" i="1"/>
  <c r="H952" i="1" s="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D925" i="1"/>
  <c r="G925" i="1" s="1"/>
  <c r="C925" i="1"/>
  <c r="H924" i="1"/>
  <c r="G924" i="1"/>
  <c r="D924" i="1"/>
  <c r="C924" i="1"/>
  <c r="H923" i="1"/>
  <c r="G923" i="1"/>
  <c r="D923" i="1"/>
  <c r="C923" i="1"/>
  <c r="H922" i="1"/>
  <c r="D922" i="1"/>
  <c r="G922" i="1" s="1"/>
  <c r="C922" i="1"/>
  <c r="H921" i="1"/>
  <c r="G921" i="1"/>
  <c r="D921" i="1"/>
  <c r="C921" i="1"/>
  <c r="H920" i="1"/>
  <c r="D920" i="1"/>
  <c r="G920" i="1" s="1"/>
  <c r="C920" i="1"/>
  <c r="D919" i="1"/>
  <c r="H919" i="1" s="1"/>
  <c r="C919" i="1"/>
  <c r="H918" i="1"/>
  <c r="G918" i="1"/>
  <c r="D918" i="1"/>
  <c r="C918" i="1"/>
  <c r="H917" i="1"/>
  <c r="G917" i="1"/>
  <c r="D917" i="1"/>
  <c r="C917" i="1"/>
  <c r="H916" i="1"/>
  <c r="G916" i="1"/>
  <c r="D916" i="1"/>
  <c r="C916" i="1"/>
  <c r="D915" i="1"/>
  <c r="H915" i="1" s="1"/>
  <c r="C915" i="1"/>
  <c r="H914" i="1"/>
  <c r="G914" i="1"/>
  <c r="D914" i="1"/>
  <c r="C914" i="1"/>
  <c r="H913" i="1"/>
  <c r="G913" i="1"/>
  <c r="D913" i="1"/>
  <c r="C913" i="1"/>
  <c r="H912" i="1"/>
  <c r="G912" i="1"/>
  <c r="D912" i="1"/>
  <c r="C912" i="1"/>
  <c r="H911" i="1"/>
  <c r="G911" i="1"/>
  <c r="D911" i="1"/>
  <c r="C911" i="1"/>
  <c r="H910" i="1"/>
  <c r="G910" i="1"/>
  <c r="D910" i="1"/>
  <c r="C910" i="1"/>
  <c r="D909" i="1"/>
  <c r="H909" i="1" s="1"/>
  <c r="C909" i="1"/>
  <c r="H908" i="1"/>
  <c r="G908" i="1"/>
  <c r="D908" i="1"/>
  <c r="C908" i="1"/>
  <c r="D907" i="1"/>
  <c r="H907" i="1" s="1"/>
  <c r="C907" i="1"/>
  <c r="H906" i="1"/>
  <c r="G906" i="1"/>
  <c r="D906" i="1"/>
  <c r="C906" i="1"/>
  <c r="H905" i="1"/>
  <c r="G905" i="1"/>
  <c r="D905" i="1"/>
  <c r="C905" i="1"/>
  <c r="G904" i="1"/>
  <c r="D904" i="1"/>
  <c r="H904" i="1" s="1"/>
  <c r="C904" i="1"/>
  <c r="D903" i="1"/>
  <c r="H903" i="1" s="1"/>
  <c r="C903" i="1"/>
  <c r="H902" i="1"/>
  <c r="G902" i="1"/>
  <c r="D902" i="1"/>
  <c r="C902" i="1"/>
  <c r="H901" i="1"/>
  <c r="G901" i="1"/>
  <c r="D901" i="1"/>
  <c r="C901" i="1"/>
  <c r="H900" i="1"/>
  <c r="G900" i="1"/>
  <c r="D900" i="1"/>
  <c r="C900" i="1"/>
  <c r="H899" i="1"/>
  <c r="D899" i="1"/>
  <c r="G899" i="1" s="1"/>
  <c r="C899" i="1"/>
  <c r="H898" i="1"/>
  <c r="G898" i="1"/>
  <c r="D898" i="1"/>
  <c r="C898" i="1"/>
  <c r="D897" i="1"/>
  <c r="H897" i="1" s="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D886" i="1"/>
  <c r="H886" i="1" s="1"/>
  <c r="C886" i="1"/>
  <c r="H885" i="1"/>
  <c r="D885" i="1"/>
  <c r="G885" i="1" s="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D876" i="1"/>
  <c r="H876" i="1" s="1"/>
  <c r="C876" i="1"/>
  <c r="H875" i="1"/>
  <c r="G875" i="1"/>
  <c r="D875" i="1"/>
  <c r="C875" i="1"/>
  <c r="H874" i="1"/>
  <c r="G874" i="1"/>
  <c r="D874" i="1"/>
  <c r="C874" i="1"/>
  <c r="H873" i="1"/>
  <c r="G873" i="1"/>
  <c r="D873" i="1"/>
  <c r="C873" i="1"/>
  <c r="D872" i="1"/>
  <c r="H872" i="1" s="1"/>
  <c r="C872" i="1"/>
  <c r="H871" i="1"/>
  <c r="D871" i="1"/>
  <c r="G871" i="1" s="1"/>
  <c r="C871" i="1"/>
  <c r="H870" i="1"/>
  <c r="G870" i="1"/>
  <c r="D870" i="1"/>
  <c r="C870" i="1"/>
  <c r="H869" i="1"/>
  <c r="G869" i="1"/>
  <c r="D869" i="1"/>
  <c r="C869" i="1"/>
  <c r="H868" i="1"/>
  <c r="G868" i="1"/>
  <c r="D868" i="1"/>
  <c r="C868" i="1"/>
  <c r="H867" i="1"/>
  <c r="G867" i="1"/>
  <c r="D867" i="1"/>
  <c r="C867" i="1"/>
  <c r="H866" i="1"/>
  <c r="G866" i="1"/>
  <c r="D866" i="1"/>
  <c r="C866" i="1"/>
  <c r="D865" i="1"/>
  <c r="G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H840" i="1"/>
  <c r="D840" i="1"/>
  <c r="G840" i="1" s="1"/>
  <c r="C840" i="1"/>
  <c r="H839" i="1"/>
  <c r="D839" i="1"/>
  <c r="G839" i="1" s="1"/>
  <c r="C839" i="1"/>
  <c r="G838" i="1"/>
  <c r="D838" i="1"/>
  <c r="H838" i="1" s="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D712" i="1"/>
  <c r="G712" i="1" s="1"/>
  <c r="C712" i="1"/>
  <c r="H711" i="1"/>
  <c r="G711" i="1"/>
  <c r="D711" i="1"/>
  <c r="C711" i="1"/>
  <c r="H710" i="1"/>
  <c r="G710" i="1"/>
  <c r="D710" i="1"/>
  <c r="C710" i="1"/>
  <c r="H709" i="1"/>
  <c r="G709" i="1"/>
  <c r="D709" i="1"/>
  <c r="C709" i="1"/>
  <c r="H708" i="1"/>
  <c r="G708" i="1"/>
  <c r="D708" i="1"/>
  <c r="C708" i="1"/>
  <c r="H707" i="1"/>
  <c r="G707" i="1"/>
  <c r="D707" i="1"/>
  <c r="C707" i="1"/>
  <c r="D706" i="1"/>
  <c r="H706" i="1" s="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D693" i="1"/>
  <c r="G693" i="1" s="1"/>
  <c r="C693" i="1"/>
  <c r="D692" i="1"/>
  <c r="H692" i="1" s="1"/>
  <c r="C692" i="1"/>
  <c r="D691" i="1"/>
  <c r="H691" i="1" s="1"/>
  <c r="C691" i="1"/>
  <c r="D690" i="1"/>
  <c r="G690" i="1" s="1"/>
  <c r="C690" i="1"/>
  <c r="D689" i="1"/>
  <c r="H689" i="1" s="1"/>
  <c r="C689" i="1"/>
  <c r="D688" i="1"/>
  <c r="G688" i="1" s="1"/>
  <c r="C688" i="1"/>
  <c r="D687" i="1"/>
  <c r="G687" i="1" s="1"/>
  <c r="C687" i="1"/>
  <c r="D686" i="1"/>
  <c r="H686" i="1" s="1"/>
  <c r="C686" i="1"/>
  <c r="D685" i="1"/>
  <c r="H685" i="1" s="1"/>
  <c r="C685" i="1"/>
  <c r="D684" i="1"/>
  <c r="G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7" i="1"/>
  <c r="H632" i="1"/>
  <c r="G632" i="1"/>
  <c r="D632" i="1"/>
  <c r="C632" i="1"/>
  <c r="H631" i="1"/>
  <c r="G631" i="1"/>
  <c r="D631" i="1"/>
  <c r="C631" i="1"/>
  <c r="H628" i="1"/>
  <c r="D628" i="1"/>
  <c r="G628" i="1" s="1"/>
  <c r="C628" i="1"/>
  <c r="H627" i="1"/>
  <c r="G627" i="1"/>
  <c r="D627" i="1"/>
  <c r="C627" i="1"/>
  <c r="H626" i="1"/>
  <c r="G626" i="1"/>
  <c r="D626" i="1"/>
  <c r="C626" i="1"/>
  <c r="H625" i="1"/>
  <c r="D625" i="1"/>
  <c r="G625" i="1" s="1"/>
  <c r="C625" i="1"/>
  <c r="H624" i="1"/>
  <c r="G624" i="1"/>
  <c r="D624" i="1"/>
  <c r="C624" i="1"/>
  <c r="H623" i="1"/>
  <c r="G623" i="1"/>
  <c r="D623" i="1"/>
  <c r="C623" i="1"/>
  <c r="H622" i="1"/>
  <c r="D622" i="1"/>
  <c r="G622" i="1" s="1"/>
  <c r="C622" i="1"/>
  <c r="H621" i="1"/>
  <c r="D621" i="1"/>
  <c r="G621" i="1" s="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D610" i="1"/>
  <c r="G610" i="1" s="1"/>
  <c r="C610" i="1"/>
  <c r="H609" i="1"/>
  <c r="G609" i="1"/>
  <c r="D609" i="1"/>
  <c r="C609" i="1"/>
  <c r="H608" i="1"/>
  <c r="G608" i="1"/>
  <c r="D608" i="1"/>
  <c r="C608" i="1"/>
  <c r="D607" i="1"/>
  <c r="H607" i="1" s="1"/>
  <c r="C607" i="1"/>
  <c r="D606" i="1"/>
  <c r="H606" i="1" s="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1" i="1" s="1"/>
  <c r="C591" i="1"/>
  <c r="H590" i="1"/>
  <c r="G590" i="1"/>
  <c r="D590" i="1"/>
  <c r="C590" i="1"/>
  <c r="H589" i="1"/>
  <c r="G589" i="1"/>
  <c r="D589" i="1"/>
  <c r="C589" i="1"/>
  <c r="D588" i="1"/>
  <c r="H588" i="1" s="1"/>
  <c r="C588" i="1"/>
  <c r="H586" i="1"/>
  <c r="D586" i="1"/>
  <c r="G586" i="1" s="1"/>
  <c r="C586" i="1"/>
  <c r="H585" i="1"/>
  <c r="D585" i="1"/>
  <c r="G585" i="1" s="1"/>
  <c r="C585" i="1"/>
  <c r="H584" i="1"/>
  <c r="G584" i="1"/>
  <c r="D584" i="1"/>
  <c r="C584" i="1"/>
  <c r="H583" i="1"/>
  <c r="D583" i="1"/>
  <c r="G583" i="1" s="1"/>
  <c r="C583" i="1"/>
  <c r="H582" i="1"/>
  <c r="G582" i="1"/>
  <c r="D582" i="1"/>
  <c r="C582" i="1"/>
  <c r="H581" i="1"/>
  <c r="G581" i="1"/>
  <c r="D581" i="1"/>
  <c r="C581" i="1"/>
  <c r="H580" i="1"/>
  <c r="G580" i="1"/>
  <c r="D580" i="1"/>
  <c r="C580" i="1"/>
  <c r="H579" i="1"/>
  <c r="G579" i="1"/>
  <c r="D579" i="1"/>
  <c r="C579" i="1"/>
  <c r="H578" i="1"/>
  <c r="G578" i="1"/>
  <c r="D578" i="1"/>
  <c r="C578" i="1"/>
  <c r="H577" i="1"/>
  <c r="D577" i="1"/>
  <c r="G577" i="1" s="1"/>
  <c r="C577" i="1"/>
  <c r="H576" i="1"/>
  <c r="D576" i="1"/>
  <c r="G576" i="1" s="1"/>
  <c r="C576" i="1"/>
  <c r="H575" i="1"/>
  <c r="G575" i="1"/>
  <c r="D575" i="1"/>
  <c r="C575" i="1"/>
  <c r="H573" i="1"/>
  <c r="D573" i="1"/>
  <c r="G573" i="1" s="1"/>
  <c r="C573" i="1"/>
  <c r="H572" i="1"/>
  <c r="G572" i="1"/>
  <c r="D572" i="1"/>
  <c r="C572" i="1"/>
  <c r="H571" i="1"/>
  <c r="D571" i="1"/>
  <c r="G571" i="1" s="1"/>
  <c r="C571" i="1"/>
  <c r="H570" i="1"/>
  <c r="D570" i="1"/>
  <c r="G570" i="1" s="1"/>
  <c r="C570" i="1"/>
  <c r="H569" i="1"/>
  <c r="D569" i="1"/>
  <c r="G569" i="1" s="1"/>
  <c r="C569" i="1"/>
  <c r="H568" i="1"/>
  <c r="G568" i="1"/>
  <c r="D568" i="1"/>
  <c r="C568" i="1"/>
  <c r="H567" i="1"/>
  <c r="D567" i="1"/>
  <c r="G567" i="1" s="1"/>
  <c r="C567" i="1"/>
  <c r="H566" i="1"/>
  <c r="D566" i="1"/>
  <c r="G566" i="1" s="1"/>
  <c r="C566" i="1"/>
  <c r="H565" i="1"/>
  <c r="G565" i="1"/>
  <c r="D565" i="1"/>
  <c r="C565" i="1"/>
  <c r="H564" i="1"/>
  <c r="G564" i="1"/>
  <c r="D564" i="1"/>
  <c r="C564" i="1"/>
  <c r="H563" i="1"/>
  <c r="D563" i="1"/>
  <c r="G563" i="1" s="1"/>
  <c r="C563" i="1"/>
  <c r="H562" i="1"/>
  <c r="G562" i="1"/>
  <c r="D562" i="1"/>
  <c r="C562" i="1"/>
  <c r="C561" i="1"/>
  <c r="H560" i="1"/>
  <c r="G560" i="1"/>
  <c r="D560" i="1"/>
  <c r="C560" i="1"/>
  <c r="H559" i="1"/>
  <c r="D559" i="1"/>
  <c r="G559" i="1" s="1"/>
  <c r="C559" i="1"/>
  <c r="H558" i="1"/>
  <c r="G558" i="1"/>
  <c r="D558" i="1"/>
  <c r="C558" i="1"/>
  <c r="H557" i="1"/>
  <c r="G557" i="1"/>
  <c r="D557" i="1"/>
  <c r="C557" i="1"/>
  <c r="H556" i="1"/>
  <c r="G556" i="1"/>
  <c r="D556" i="1"/>
  <c r="C556" i="1"/>
  <c r="H555" i="1"/>
  <c r="G555" i="1"/>
  <c r="D555" i="1"/>
  <c r="C555" i="1"/>
  <c r="H554" i="1"/>
  <c r="G554" i="1"/>
  <c r="D554" i="1"/>
  <c r="C554" i="1"/>
  <c r="H553" i="1"/>
  <c r="D553" i="1"/>
  <c r="G553" i="1" s="1"/>
  <c r="C553" i="1"/>
  <c r="H552" i="1"/>
  <c r="G552" i="1"/>
  <c r="D552" i="1"/>
  <c r="C552" i="1"/>
  <c r="H551" i="1"/>
  <c r="G551" i="1"/>
  <c r="D551" i="1"/>
  <c r="C551" i="1"/>
  <c r="H550" i="1"/>
  <c r="G550" i="1"/>
  <c r="D550" i="1"/>
  <c r="C550" i="1"/>
  <c r="H549" i="1"/>
  <c r="G549" i="1"/>
  <c r="D549" i="1"/>
  <c r="C549" i="1"/>
  <c r="H548" i="1"/>
  <c r="D548" i="1"/>
  <c r="G548" i="1" s="1"/>
  <c r="C548" i="1"/>
  <c r="H547" i="1"/>
  <c r="D547" i="1"/>
  <c r="G547" i="1" s="1"/>
  <c r="C547" i="1"/>
  <c r="H546" i="1"/>
  <c r="G546" i="1"/>
  <c r="D546" i="1"/>
  <c r="C546" i="1"/>
  <c r="H545" i="1"/>
  <c r="G545" i="1"/>
  <c r="D545" i="1"/>
  <c r="C545" i="1"/>
  <c r="H544" i="1"/>
  <c r="G544" i="1"/>
  <c r="D544" i="1"/>
  <c r="C544" i="1"/>
  <c r="D543" i="1"/>
  <c r="H543" i="1" s="1"/>
  <c r="C543" i="1"/>
  <c r="H542" i="1"/>
  <c r="D542" i="1"/>
  <c r="G542" i="1" s="1"/>
  <c r="C542" i="1"/>
  <c r="H541" i="1"/>
  <c r="G541" i="1"/>
  <c r="D541" i="1"/>
  <c r="C541" i="1"/>
  <c r="H540" i="1"/>
  <c r="G540" i="1"/>
  <c r="D540" i="1"/>
  <c r="C540" i="1"/>
  <c r="H539" i="1"/>
  <c r="G539" i="1"/>
  <c r="D539" i="1"/>
  <c r="C539" i="1"/>
  <c r="H538" i="1"/>
  <c r="G538" i="1"/>
  <c r="D538" i="1"/>
  <c r="C538" i="1"/>
  <c r="D537" i="1"/>
  <c r="H537" i="1" s="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H530" i="1"/>
  <c r="G530" i="1"/>
  <c r="D530" i="1"/>
  <c r="C530" i="1"/>
  <c r="H529" i="1"/>
  <c r="G529" i="1"/>
  <c r="D529" i="1"/>
  <c r="C529" i="1"/>
  <c r="H528" i="1"/>
  <c r="D528" i="1"/>
  <c r="G528" i="1" s="1"/>
  <c r="C528" i="1"/>
  <c r="H527" i="1"/>
  <c r="G527" i="1"/>
  <c r="D527" i="1"/>
  <c r="C527" i="1"/>
  <c r="H526" i="1"/>
  <c r="D526" i="1"/>
  <c r="G526" i="1" s="1"/>
  <c r="C526" i="1"/>
  <c r="H525" i="1"/>
  <c r="D525" i="1"/>
  <c r="G525" i="1" s="1"/>
  <c r="C525" i="1"/>
  <c r="H524" i="1"/>
  <c r="G524" i="1"/>
  <c r="D524" i="1"/>
  <c r="C524" i="1"/>
  <c r="H521" i="1"/>
  <c r="D521" i="1"/>
  <c r="G521" i="1" s="1"/>
  <c r="C521" i="1"/>
  <c r="H520" i="1"/>
  <c r="G520" i="1"/>
  <c r="D520" i="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G513" i="1"/>
  <c r="D513" i="1"/>
  <c r="C513" i="1"/>
  <c r="D512" i="1"/>
  <c r="H512" i="1" s="1"/>
  <c r="C512" i="1"/>
  <c r="H511" i="1"/>
  <c r="D511" i="1"/>
  <c r="G511" i="1" s="1"/>
  <c r="C511" i="1"/>
  <c r="D510" i="1"/>
  <c r="H510" i="1" s="1"/>
  <c r="C510" i="1"/>
  <c r="H508" i="1"/>
  <c r="G508" i="1"/>
  <c r="D508" i="1"/>
  <c r="C508" i="1"/>
  <c r="H507" i="1"/>
  <c r="G507" i="1"/>
  <c r="D507" i="1"/>
  <c r="C507" i="1"/>
  <c r="H506" i="1"/>
  <c r="G506" i="1"/>
  <c r="D506" i="1"/>
  <c r="C506" i="1"/>
  <c r="H505" i="1"/>
  <c r="D505" i="1"/>
  <c r="G505" i="1" s="1"/>
  <c r="C505" i="1"/>
  <c r="H504" i="1"/>
  <c r="D504" i="1"/>
  <c r="G504" i="1" s="1"/>
  <c r="C504" i="1"/>
  <c r="H503" i="1"/>
  <c r="D503" i="1"/>
  <c r="G503" i="1" s="1"/>
  <c r="C503" i="1"/>
  <c r="H502" i="1"/>
  <c r="D502" i="1"/>
  <c r="G502" i="1" s="1"/>
  <c r="C502" i="1"/>
  <c r="H501" i="1"/>
  <c r="D501" i="1"/>
  <c r="G501" i="1" s="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D482" i="1"/>
  <c r="H482" i="1" s="1"/>
  <c r="C482" i="1"/>
  <c r="H481" i="1"/>
  <c r="G481" i="1"/>
  <c r="D481" i="1"/>
  <c r="C481" i="1"/>
  <c r="H480" i="1"/>
  <c r="G480" i="1"/>
  <c r="D480" i="1"/>
  <c r="C480" i="1"/>
  <c r="D479" i="1"/>
  <c r="H479" i="1" s="1"/>
  <c r="C479" i="1"/>
  <c r="H477" i="1"/>
  <c r="D477" i="1"/>
  <c r="G477" i="1" s="1"/>
  <c r="C477" i="1"/>
  <c r="H476" i="1"/>
  <c r="G476" i="1"/>
  <c r="D476" i="1"/>
  <c r="C476" i="1"/>
  <c r="H475" i="1"/>
  <c r="G475" i="1"/>
  <c r="D475" i="1"/>
  <c r="C475" i="1"/>
  <c r="H474" i="1"/>
  <c r="D474" i="1"/>
  <c r="G474" i="1" s="1"/>
  <c r="C474" i="1"/>
  <c r="H473" i="1"/>
  <c r="D473" i="1"/>
  <c r="G473" i="1" s="1"/>
  <c r="C473" i="1"/>
  <c r="H472" i="1"/>
  <c r="G472" i="1"/>
  <c r="D472" i="1"/>
  <c r="C472" i="1"/>
  <c r="H471" i="1"/>
  <c r="D471" i="1"/>
  <c r="G471" i="1" s="1"/>
  <c r="C471" i="1"/>
  <c r="H470" i="1"/>
  <c r="G470" i="1"/>
  <c r="D470" i="1"/>
  <c r="C470" i="1"/>
  <c r="H469" i="1"/>
  <c r="D469" i="1"/>
  <c r="G469" i="1" s="1"/>
  <c r="C469" i="1"/>
  <c r="H468" i="1"/>
  <c r="G468" i="1"/>
  <c r="D468" i="1"/>
  <c r="C468" i="1"/>
  <c r="H467" i="1"/>
  <c r="G467" i="1"/>
  <c r="D467" i="1"/>
  <c r="C467" i="1"/>
  <c r="H465" i="1"/>
  <c r="D465" i="1"/>
  <c r="G465" i="1" s="1"/>
  <c r="C465" i="1"/>
  <c r="D464" i="1"/>
  <c r="G464" i="1" s="1"/>
  <c r="C464" i="1"/>
  <c r="D463" i="1"/>
  <c r="G463" i="1" s="1"/>
  <c r="C463" i="1"/>
  <c r="H462" i="1"/>
  <c r="D462" i="1"/>
  <c r="G462" i="1" s="1"/>
  <c r="C462" i="1"/>
  <c r="H461" i="1"/>
  <c r="D461" i="1"/>
  <c r="G461" i="1" s="1"/>
  <c r="C461" i="1"/>
  <c r="H460" i="1"/>
  <c r="G460" i="1"/>
  <c r="D460" i="1"/>
  <c r="C460" i="1"/>
  <c r="H459" i="1"/>
  <c r="D459" i="1"/>
  <c r="G459" i="1" s="1"/>
  <c r="C459" i="1"/>
  <c r="H458" i="1"/>
  <c r="D458" i="1"/>
  <c r="G458" i="1" s="1"/>
  <c r="C458" i="1"/>
  <c r="H457" i="1"/>
  <c r="G457" i="1"/>
  <c r="D457" i="1"/>
  <c r="C457" i="1"/>
  <c r="H456" i="1"/>
  <c r="D456" i="1"/>
  <c r="G456" i="1" s="1"/>
  <c r="C456" i="1"/>
  <c r="H455" i="1"/>
  <c r="G455" i="1"/>
  <c r="D455" i="1"/>
  <c r="C455" i="1"/>
  <c r="H454" i="1"/>
  <c r="G454" i="1"/>
  <c r="D454" i="1"/>
  <c r="C454" i="1"/>
  <c r="H452" i="1"/>
  <c r="D452" i="1"/>
  <c r="G452" i="1" s="1"/>
  <c r="C452" i="1"/>
  <c r="H451" i="1"/>
  <c r="D451" i="1"/>
  <c r="G451" i="1" s="1"/>
  <c r="C451" i="1"/>
  <c r="H450" i="1"/>
  <c r="D450" i="1"/>
  <c r="G450" i="1" s="1"/>
  <c r="C450" i="1"/>
  <c r="H449" i="1"/>
  <c r="D449" i="1"/>
  <c r="G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D442" i="1"/>
  <c r="G442" i="1" s="1"/>
  <c r="C442" i="1"/>
  <c r="H441" i="1"/>
  <c r="G441" i="1"/>
  <c r="D441" i="1"/>
  <c r="C441" i="1"/>
  <c r="H440" i="1"/>
  <c r="D440" i="1"/>
  <c r="G440" i="1" s="1"/>
  <c r="C440" i="1"/>
  <c r="H439" i="1"/>
  <c r="D439" i="1"/>
  <c r="G439" i="1" s="1"/>
  <c r="C439" i="1"/>
  <c r="H438" i="1"/>
  <c r="G438" i="1"/>
  <c r="D438" i="1"/>
  <c r="C438" i="1"/>
  <c r="H437" i="1"/>
  <c r="G437" i="1"/>
  <c r="D437" i="1"/>
  <c r="C437" i="1"/>
  <c r="H436" i="1"/>
  <c r="G436" i="1"/>
  <c r="D436" i="1"/>
  <c r="C436" i="1"/>
  <c r="H435" i="1"/>
  <c r="D435" i="1"/>
  <c r="G435" i="1" s="1"/>
  <c r="C435" i="1"/>
  <c r="H434" i="1"/>
  <c r="D434" i="1"/>
  <c r="G434" i="1" s="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D427" i="1"/>
  <c r="G427" i="1" s="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D417" i="1"/>
  <c r="G417" i="1" s="1"/>
  <c r="C417" i="1"/>
  <c r="H416" i="1"/>
  <c r="G416" i="1"/>
  <c r="D416" i="1"/>
  <c r="C416" i="1"/>
  <c r="C415" i="1"/>
  <c r="H413" i="1"/>
  <c r="D413" i="1"/>
  <c r="G413" i="1" s="1"/>
  <c r="C413" i="1"/>
  <c r="C412" i="1"/>
  <c r="C411" i="1"/>
  <c r="H406" i="1"/>
  <c r="G406" i="1"/>
  <c r="D406" i="1"/>
  <c r="C406" i="1"/>
  <c r="D405" i="1"/>
  <c r="G405" i="1" s="1"/>
  <c r="C405" i="1"/>
  <c r="H404" i="1"/>
  <c r="D404" i="1"/>
  <c r="G404" i="1" s="1"/>
  <c r="C404" i="1"/>
  <c r="H401" i="1"/>
  <c r="D401" i="1"/>
  <c r="G401" i="1" s="1"/>
  <c r="C401" i="1"/>
  <c r="H400" i="1"/>
  <c r="D400" i="1"/>
  <c r="G400" i="1" s="1"/>
  <c r="C400" i="1"/>
  <c r="H399" i="1"/>
  <c r="D399" i="1"/>
  <c r="G399" i="1" s="1"/>
  <c r="C399" i="1"/>
  <c r="D398" i="1"/>
  <c r="H398" i="1" s="1"/>
  <c r="C398" i="1"/>
  <c r="D397" i="1"/>
  <c r="H397" i="1" s="1"/>
  <c r="C397" i="1"/>
  <c r="H396" i="1"/>
  <c r="D396" i="1"/>
  <c r="G396" i="1" s="1"/>
  <c r="C396" i="1"/>
  <c r="H395" i="1"/>
  <c r="G395" i="1"/>
  <c r="D395" i="1"/>
  <c r="C395" i="1"/>
  <c r="H394" i="1"/>
  <c r="D394" i="1"/>
  <c r="G394" i="1" s="1"/>
  <c r="C394" i="1"/>
  <c r="H393" i="1"/>
  <c r="D393" i="1"/>
  <c r="G393" i="1" s="1"/>
  <c r="C393" i="1"/>
  <c r="H392" i="1"/>
  <c r="G392" i="1"/>
  <c r="D392" i="1"/>
  <c r="C392" i="1"/>
  <c r="H391" i="1"/>
  <c r="G391" i="1"/>
  <c r="D391" i="1"/>
  <c r="C391" i="1"/>
  <c r="H390" i="1"/>
  <c r="G390" i="1"/>
  <c r="D390" i="1"/>
  <c r="C390" i="1"/>
  <c r="H389" i="1"/>
  <c r="D389" i="1"/>
  <c r="G389" i="1" s="1"/>
  <c r="C389" i="1"/>
  <c r="D388" i="1"/>
  <c r="H388" i="1" s="1"/>
  <c r="C388" i="1"/>
  <c r="H387" i="1"/>
  <c r="D387" i="1"/>
  <c r="G387" i="1" s="1"/>
  <c r="C387" i="1"/>
  <c r="D386" i="1"/>
  <c r="H386" i="1" s="1"/>
  <c r="C386" i="1"/>
  <c r="H385" i="1"/>
  <c r="D385" i="1"/>
  <c r="G385" i="1" s="1"/>
  <c r="C385" i="1"/>
  <c r="H384" i="1"/>
  <c r="G384" i="1"/>
  <c r="D384" i="1"/>
  <c r="C384" i="1"/>
  <c r="H383" i="1"/>
  <c r="G383" i="1"/>
  <c r="D383" i="1"/>
  <c r="C383" i="1"/>
  <c r="H382" i="1"/>
  <c r="D382" i="1"/>
  <c r="G382" i="1" s="1"/>
  <c r="C382" i="1"/>
  <c r="H381" i="1"/>
  <c r="G381" i="1"/>
  <c r="D381" i="1"/>
  <c r="C381" i="1"/>
  <c r="H380" i="1"/>
  <c r="G380" i="1"/>
  <c r="D380" i="1"/>
  <c r="C380" i="1"/>
  <c r="H379" i="1"/>
  <c r="D379" i="1"/>
  <c r="G379" i="1" s="1"/>
  <c r="C379" i="1"/>
  <c r="D378" i="1"/>
  <c r="G378" i="1" s="1"/>
  <c r="C378" i="1"/>
  <c r="H377" i="1"/>
  <c r="D377" i="1"/>
  <c r="G377" i="1" s="1"/>
  <c r="C377" i="1"/>
  <c r="H376" i="1"/>
  <c r="D376" i="1"/>
  <c r="G376" i="1" s="1"/>
  <c r="C376" i="1"/>
  <c r="H375" i="1"/>
  <c r="G375" i="1"/>
  <c r="D375" i="1"/>
  <c r="C375" i="1"/>
  <c r="H374" i="1"/>
  <c r="G374" i="1"/>
  <c r="D374" i="1"/>
  <c r="C374" i="1"/>
  <c r="H373" i="1"/>
  <c r="G373" i="1"/>
  <c r="D373" i="1"/>
  <c r="C373" i="1"/>
  <c r="H372" i="1"/>
  <c r="G372" i="1"/>
  <c r="D372" i="1"/>
  <c r="C372" i="1"/>
  <c r="D371" i="1"/>
  <c r="H371" i="1" s="1"/>
  <c r="C371" i="1"/>
  <c r="H370" i="1"/>
  <c r="D370" i="1"/>
  <c r="G370" i="1" s="1"/>
  <c r="C370" i="1"/>
  <c r="D369" i="1"/>
  <c r="H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G362" i="1"/>
  <c r="D362" i="1"/>
  <c r="C362" i="1"/>
  <c r="H361" i="1"/>
  <c r="G361" i="1"/>
  <c r="D361" i="1"/>
  <c r="C361" i="1"/>
  <c r="H360" i="1"/>
  <c r="G360" i="1"/>
  <c r="D360" i="1"/>
  <c r="C360" i="1"/>
  <c r="H359" i="1"/>
  <c r="G359" i="1"/>
  <c r="D359" i="1"/>
  <c r="C359" i="1"/>
  <c r="H357" i="1"/>
  <c r="D357" i="1"/>
  <c r="G357" i="1" s="1"/>
  <c r="C357" i="1"/>
  <c r="H356" i="1"/>
  <c r="D356" i="1"/>
  <c r="G356" i="1" s="1"/>
  <c r="C356" i="1"/>
  <c r="H355" i="1"/>
  <c r="D355" i="1"/>
  <c r="G355" i="1" s="1"/>
  <c r="C355" i="1"/>
  <c r="D354" i="1"/>
  <c r="H354" i="1" s="1"/>
  <c r="C354" i="1"/>
  <c r="H353" i="1"/>
  <c r="D353" i="1"/>
  <c r="G353" i="1" s="1"/>
  <c r="C353" i="1"/>
  <c r="H352" i="1"/>
  <c r="D352" i="1"/>
  <c r="G352" i="1" s="1"/>
  <c r="C352" i="1"/>
  <c r="D351" i="1"/>
  <c r="H351" i="1" s="1"/>
  <c r="C351" i="1"/>
  <c r="H350" i="1"/>
  <c r="D350" i="1"/>
  <c r="G350" i="1" s="1"/>
  <c r="C350" i="1"/>
  <c r="H349" i="1"/>
  <c r="G349" i="1"/>
  <c r="D349" i="1"/>
  <c r="C349" i="1"/>
  <c r="H348" i="1"/>
  <c r="G348" i="1"/>
  <c r="D348" i="1"/>
  <c r="C348" i="1"/>
  <c r="H347" i="1"/>
  <c r="G347" i="1"/>
  <c r="D347" i="1"/>
  <c r="C347" i="1"/>
  <c r="H344" i="1"/>
  <c r="D344" i="1"/>
  <c r="G344" i="1" s="1"/>
  <c r="C344" i="1"/>
  <c r="H343" i="1"/>
  <c r="G343" i="1"/>
  <c r="D343" i="1"/>
  <c r="C343" i="1"/>
  <c r="H342" i="1"/>
  <c r="G342" i="1"/>
  <c r="D342" i="1"/>
  <c r="C342" i="1"/>
  <c r="H341" i="1"/>
  <c r="D341" i="1"/>
  <c r="G341" i="1" s="1"/>
  <c r="C341" i="1"/>
  <c r="H340" i="1"/>
  <c r="G340" i="1"/>
  <c r="D340" i="1"/>
  <c r="C340" i="1"/>
  <c r="H339" i="1"/>
  <c r="G339" i="1"/>
  <c r="D339" i="1"/>
  <c r="C339" i="1"/>
  <c r="H338" i="1"/>
  <c r="G338" i="1"/>
  <c r="D338" i="1"/>
  <c r="C338" i="1"/>
  <c r="H337" i="1"/>
  <c r="G337" i="1"/>
  <c r="D337" i="1"/>
  <c r="C337" i="1"/>
  <c r="H336" i="1"/>
  <c r="G336" i="1"/>
  <c r="D336" i="1"/>
  <c r="C336" i="1"/>
  <c r="H335" i="1"/>
  <c r="D335" i="1"/>
  <c r="G335" i="1" s="1"/>
  <c r="C335" i="1"/>
  <c r="H334" i="1"/>
  <c r="G334" i="1"/>
  <c r="D334" i="1"/>
  <c r="C334" i="1"/>
  <c r="H333" i="1"/>
  <c r="D333" i="1"/>
  <c r="G333" i="1" s="1"/>
  <c r="C333" i="1"/>
  <c r="H332" i="1"/>
  <c r="D332" i="1"/>
  <c r="G332" i="1" s="1"/>
  <c r="C332" i="1"/>
  <c r="H331" i="1"/>
  <c r="G331" i="1"/>
  <c r="D331" i="1"/>
  <c r="C331" i="1"/>
  <c r="H330" i="1"/>
  <c r="G330" i="1"/>
  <c r="D330" i="1"/>
  <c r="C330" i="1"/>
  <c r="H329" i="1"/>
  <c r="D329" i="1"/>
  <c r="G329" i="1" s="1"/>
  <c r="C329" i="1"/>
  <c r="H328" i="1"/>
  <c r="G328" i="1"/>
  <c r="D328" i="1"/>
  <c r="C328" i="1"/>
  <c r="H327" i="1"/>
  <c r="D327" i="1"/>
  <c r="G327" i="1" s="1"/>
  <c r="C327" i="1"/>
  <c r="H326" i="1"/>
  <c r="G326" i="1"/>
  <c r="D326" i="1"/>
  <c r="C326" i="1"/>
  <c r="H325" i="1"/>
  <c r="D325" i="1"/>
  <c r="G325" i="1" s="1"/>
  <c r="C325" i="1"/>
  <c r="H324" i="1"/>
  <c r="G324" i="1"/>
  <c r="D324" i="1"/>
  <c r="C324" i="1"/>
  <c r="H323" i="1"/>
  <c r="G323" i="1"/>
  <c r="D323" i="1"/>
  <c r="C323" i="1"/>
  <c r="H322" i="1"/>
  <c r="D322" i="1"/>
  <c r="G322" i="1" s="1"/>
  <c r="C322" i="1"/>
  <c r="H321" i="1"/>
  <c r="G321" i="1"/>
  <c r="D321" i="1"/>
  <c r="C321" i="1"/>
  <c r="H320" i="1"/>
  <c r="G320" i="1"/>
  <c r="D320" i="1"/>
  <c r="C320" i="1"/>
  <c r="H319" i="1"/>
  <c r="D319" i="1"/>
  <c r="G319" i="1" s="1"/>
  <c r="C319" i="1"/>
  <c r="H318" i="1"/>
  <c r="D318" i="1"/>
  <c r="G318" i="1" s="1"/>
  <c r="C318" i="1"/>
  <c r="H317" i="1"/>
  <c r="D317" i="1"/>
  <c r="G317" i="1" s="1"/>
  <c r="C317" i="1"/>
  <c r="H316" i="1"/>
  <c r="D316" i="1"/>
  <c r="G316" i="1" s="1"/>
  <c r="C316" i="1"/>
  <c r="H315" i="1"/>
  <c r="D315" i="1"/>
  <c r="G315" i="1" s="1"/>
  <c r="C315" i="1"/>
  <c r="H314" i="1"/>
  <c r="G314" i="1"/>
  <c r="D314" i="1"/>
  <c r="C314" i="1"/>
  <c r="H313" i="1"/>
  <c r="G313" i="1"/>
  <c r="D313" i="1"/>
  <c r="C313" i="1"/>
  <c r="D312" i="1"/>
  <c r="G312" i="1" s="1"/>
  <c r="C312" i="1"/>
  <c r="H311" i="1"/>
  <c r="D311" i="1"/>
  <c r="G311" i="1" s="1"/>
  <c r="C311" i="1"/>
  <c r="H310" i="1"/>
  <c r="D310" i="1"/>
  <c r="G310" i="1" s="1"/>
  <c r="C310" i="1"/>
  <c r="H309" i="1"/>
  <c r="G309" i="1"/>
  <c r="D309" i="1"/>
  <c r="C309" i="1"/>
  <c r="H308" i="1"/>
  <c r="D308" i="1"/>
  <c r="G308" i="1" s="1"/>
  <c r="C308" i="1"/>
  <c r="D307" i="1"/>
  <c r="G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G297" i="1"/>
  <c r="D297" i="1"/>
  <c r="C297" i="1"/>
  <c r="H296" i="1"/>
  <c r="G296" i="1"/>
  <c r="D296" i="1"/>
  <c r="C296" i="1"/>
  <c r="H295" i="1"/>
  <c r="D295" i="1"/>
  <c r="G295" i="1" s="1"/>
  <c r="C295" i="1"/>
  <c r="H292" i="1"/>
  <c r="G292" i="1"/>
  <c r="D292" i="1"/>
  <c r="C292" i="1"/>
  <c r="H291" i="1"/>
  <c r="G291" i="1"/>
  <c r="D291" i="1"/>
  <c r="C291" i="1"/>
  <c r="D290" i="1"/>
  <c r="H290" i="1" s="1"/>
  <c r="C290" i="1"/>
  <c r="D289" i="1"/>
  <c r="H289" i="1" s="1"/>
  <c r="C289" i="1"/>
  <c r="D288" i="1"/>
  <c r="H288" i="1" s="1"/>
  <c r="C288" i="1"/>
  <c r="H284" i="1"/>
  <c r="D284" i="1"/>
  <c r="G284" i="1" s="1"/>
  <c r="C284" i="1"/>
  <c r="G283" i="1"/>
  <c r="D283" i="1"/>
  <c r="H283" i="1" s="1"/>
  <c r="C283" i="1"/>
  <c r="H282" i="1"/>
  <c r="G282" i="1"/>
  <c r="D282" i="1"/>
  <c r="C282" i="1"/>
  <c r="H281" i="1"/>
  <c r="G281" i="1"/>
  <c r="D281" i="1"/>
  <c r="C281" i="1"/>
  <c r="H280" i="1"/>
  <c r="G280" i="1"/>
  <c r="D280" i="1"/>
  <c r="C280" i="1"/>
  <c r="H279" i="1"/>
  <c r="G279" i="1"/>
  <c r="D279" i="1"/>
  <c r="C279" i="1"/>
  <c r="H278" i="1"/>
  <c r="G278" i="1"/>
  <c r="D278" i="1"/>
  <c r="C278" i="1"/>
  <c r="D277" i="1"/>
  <c r="H277" i="1" s="1"/>
  <c r="C277" i="1"/>
  <c r="H276" i="1"/>
  <c r="G276" i="1"/>
  <c r="D276" i="1"/>
  <c r="C276" i="1"/>
  <c r="D275" i="1"/>
  <c r="G275" i="1" s="1"/>
  <c r="C275" i="1"/>
  <c r="H274" i="1"/>
  <c r="G274" i="1"/>
  <c r="D274" i="1"/>
  <c r="C274" i="1"/>
  <c r="H273" i="1"/>
  <c r="D273" i="1"/>
  <c r="G273" i="1" s="1"/>
  <c r="C273" i="1"/>
  <c r="H272" i="1"/>
  <c r="D272" i="1"/>
  <c r="G272" i="1" s="1"/>
  <c r="C272" i="1"/>
  <c r="H271" i="1"/>
  <c r="G271" i="1"/>
  <c r="D271" i="1"/>
  <c r="C271" i="1"/>
  <c r="H270" i="1"/>
  <c r="G270" i="1"/>
  <c r="D270" i="1"/>
  <c r="C270" i="1"/>
  <c r="H269" i="1"/>
  <c r="G269" i="1"/>
  <c r="D269" i="1"/>
  <c r="C269" i="1"/>
  <c r="H268" i="1"/>
  <c r="D268" i="1"/>
  <c r="G268" i="1" s="1"/>
  <c r="C268" i="1"/>
  <c r="H267" i="1"/>
  <c r="G267" i="1"/>
  <c r="D267" i="1"/>
  <c r="C267" i="1"/>
  <c r="H266" i="1"/>
  <c r="D266" i="1"/>
  <c r="G266" i="1" s="1"/>
  <c r="C266" i="1"/>
  <c r="H265" i="1"/>
  <c r="G265" i="1"/>
  <c r="D265" i="1"/>
  <c r="C265" i="1"/>
  <c r="H264" i="1"/>
  <c r="G264" i="1"/>
  <c r="D264" i="1"/>
  <c r="C264" i="1"/>
  <c r="H263" i="1"/>
  <c r="D263" i="1"/>
  <c r="G263" i="1" s="1"/>
  <c r="C263" i="1"/>
  <c r="D262" i="1"/>
  <c r="H262" i="1" s="1"/>
  <c r="C262" i="1"/>
  <c r="H261" i="1"/>
  <c r="G261" i="1"/>
  <c r="D261" i="1"/>
  <c r="C261" i="1"/>
  <c r="H260" i="1"/>
  <c r="D260" i="1"/>
  <c r="G260" i="1" s="1"/>
  <c r="C260" i="1"/>
  <c r="C259" i="1"/>
  <c r="H258" i="1"/>
  <c r="D258" i="1"/>
  <c r="G258" i="1" s="1"/>
  <c r="C258" i="1"/>
  <c r="D257" i="1"/>
  <c r="H257" i="1" s="1"/>
  <c r="C257" i="1"/>
  <c r="H256" i="1"/>
  <c r="D256" i="1"/>
  <c r="G256" i="1" s="1"/>
  <c r="C256" i="1"/>
  <c r="H255" i="1"/>
  <c r="D255" i="1"/>
  <c r="G255" i="1" s="1"/>
  <c r="C255" i="1"/>
  <c r="H254" i="1"/>
  <c r="D254" i="1"/>
  <c r="G254" i="1" s="1"/>
  <c r="C254" i="1"/>
  <c r="H253" i="1"/>
  <c r="D253" i="1"/>
  <c r="G253" i="1" s="1"/>
  <c r="C253" i="1"/>
  <c r="H252" i="1"/>
  <c r="G252" i="1"/>
  <c r="D252" i="1"/>
  <c r="C252" i="1"/>
  <c r="H251" i="1"/>
  <c r="G251" i="1"/>
  <c r="D251" i="1"/>
  <c r="C251" i="1"/>
  <c r="H250" i="1"/>
  <c r="G250" i="1"/>
  <c r="D250" i="1"/>
  <c r="C250" i="1"/>
  <c r="C249" i="1"/>
  <c r="C248" i="1"/>
  <c r="H247" i="1"/>
  <c r="D247" i="1"/>
  <c r="G247" i="1" s="1"/>
  <c r="C247" i="1"/>
  <c r="H246" i="1"/>
  <c r="D246" i="1"/>
  <c r="G246" i="1" s="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D239" i="1"/>
  <c r="G239" i="1" s="1"/>
  <c r="C239" i="1"/>
  <c r="H238" i="1"/>
  <c r="D238" i="1"/>
  <c r="G238" i="1" s="1"/>
  <c r="C238" i="1"/>
  <c r="H237" i="1"/>
  <c r="G237" i="1"/>
  <c r="D237" i="1"/>
  <c r="C237" i="1"/>
  <c r="H236" i="1"/>
  <c r="G236" i="1"/>
  <c r="D236" i="1"/>
  <c r="C236" i="1"/>
  <c r="H235" i="1"/>
  <c r="D235" i="1"/>
  <c r="G235" i="1" s="1"/>
  <c r="C235" i="1"/>
  <c r="H234" i="1"/>
  <c r="D234" i="1"/>
  <c r="G234" i="1" s="1"/>
  <c r="C234" i="1"/>
  <c r="H233" i="1"/>
  <c r="G233" i="1"/>
  <c r="D233" i="1"/>
  <c r="C233" i="1"/>
  <c r="H232" i="1"/>
  <c r="G232" i="1"/>
  <c r="D232" i="1"/>
  <c r="C232" i="1"/>
  <c r="H231" i="1"/>
  <c r="G231" i="1"/>
  <c r="D231" i="1"/>
  <c r="C231" i="1"/>
  <c r="D230" i="1"/>
  <c r="H230" i="1" s="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D223" i="1"/>
  <c r="G223" i="1" s="1"/>
  <c r="C223" i="1"/>
  <c r="H222" i="1"/>
  <c r="D222" i="1"/>
  <c r="G222" i="1" s="1"/>
  <c r="C222" i="1"/>
  <c r="H221" i="1"/>
  <c r="D221" i="1"/>
  <c r="G221" i="1" s="1"/>
  <c r="C221" i="1"/>
  <c r="C220" i="1"/>
  <c r="H219" i="1"/>
  <c r="D219" i="1"/>
  <c r="G219" i="1" s="1"/>
  <c r="C219" i="1"/>
  <c r="H218" i="1"/>
  <c r="G218" i="1"/>
  <c r="D218" i="1"/>
  <c r="C218" i="1"/>
  <c r="H217" i="1"/>
  <c r="G217" i="1"/>
  <c r="D217" i="1"/>
  <c r="C217" i="1"/>
  <c r="H216" i="1"/>
  <c r="G216" i="1"/>
  <c r="D216" i="1"/>
  <c r="C216" i="1"/>
  <c r="C215" i="1"/>
  <c r="H214" i="1"/>
  <c r="D214" i="1"/>
  <c r="G214" i="1" s="1"/>
  <c r="C214" i="1"/>
  <c r="H213" i="1"/>
  <c r="G213" i="1"/>
  <c r="D213" i="1"/>
  <c r="C213" i="1"/>
  <c r="C212" i="1"/>
  <c r="H210" i="1"/>
  <c r="G210" i="1"/>
  <c r="D210" i="1"/>
  <c r="C210" i="1"/>
  <c r="H209" i="1"/>
  <c r="D209" i="1"/>
  <c r="G209" i="1" s="1"/>
  <c r="C209" i="1"/>
  <c r="H208" i="1"/>
  <c r="D208" i="1"/>
  <c r="G208" i="1" s="1"/>
  <c r="C208" i="1"/>
  <c r="H207" i="1"/>
  <c r="D207" i="1"/>
  <c r="G207" i="1" s="1"/>
  <c r="C207" i="1"/>
  <c r="D206" i="1"/>
  <c r="H206" i="1" s="1"/>
  <c r="C206" i="1"/>
  <c r="H205" i="1"/>
  <c r="G205" i="1"/>
  <c r="D205" i="1"/>
  <c r="C205" i="1"/>
  <c r="H204" i="1"/>
  <c r="G204" i="1"/>
  <c r="D204" i="1"/>
  <c r="C204" i="1"/>
  <c r="H203" i="1"/>
  <c r="G203" i="1"/>
  <c r="D203" i="1"/>
  <c r="C203" i="1"/>
  <c r="H202" i="1"/>
  <c r="D202" i="1"/>
  <c r="G202" i="1" s="1"/>
  <c r="C202" i="1"/>
  <c r="D201" i="1"/>
  <c r="H201" i="1" s="1"/>
  <c r="C201" i="1"/>
  <c r="H200" i="1"/>
  <c r="D200" i="1"/>
  <c r="G200" i="1" s="1"/>
  <c r="C200" i="1"/>
  <c r="H199" i="1"/>
  <c r="G199" i="1"/>
  <c r="D199" i="1"/>
  <c r="C199" i="1"/>
  <c r="H198" i="1"/>
  <c r="D198" i="1"/>
  <c r="G198" i="1" s="1"/>
  <c r="C198" i="1"/>
  <c r="H197" i="1"/>
  <c r="G197" i="1"/>
  <c r="D197" i="1"/>
  <c r="C197" i="1"/>
  <c r="H196" i="1"/>
  <c r="D196" i="1"/>
  <c r="G196" i="1" s="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D182" i="1"/>
  <c r="H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D172" i="1"/>
  <c r="H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C159" i="1"/>
  <c r="H158" i="1"/>
  <c r="D158" i="1"/>
  <c r="G158" i="1" s="1"/>
  <c r="C158" i="1"/>
  <c r="H157" i="1"/>
  <c r="D157" i="1"/>
  <c r="G157" i="1" s="1"/>
  <c r="C157" i="1"/>
  <c r="H156" i="1"/>
  <c r="D156" i="1"/>
  <c r="G156" i="1" s="1"/>
  <c r="C156" i="1"/>
  <c r="D155" i="1"/>
  <c r="G155" i="1" s="1"/>
  <c r="C155" i="1"/>
  <c r="H154" i="1"/>
  <c r="G154" i="1"/>
  <c r="D154" i="1"/>
  <c r="C154" i="1"/>
  <c r="H153" i="1"/>
  <c r="D153" i="1"/>
  <c r="G153" i="1" s="1"/>
  <c r="C153" i="1"/>
  <c r="H152" i="1"/>
  <c r="D152" i="1"/>
  <c r="G152" i="1" s="1"/>
  <c r="C152" i="1"/>
  <c r="G151" i="1"/>
  <c r="D151" i="1"/>
  <c r="H151" i="1" s="1"/>
  <c r="C151" i="1"/>
  <c r="H150" i="1"/>
  <c r="D150" i="1"/>
  <c r="G150" i="1" s="1"/>
  <c r="C150" i="1"/>
  <c r="D149" i="1"/>
  <c r="G149" i="1" s="1"/>
  <c r="C149" i="1"/>
  <c r="C148" i="1"/>
  <c r="H146" i="1"/>
  <c r="D146" i="1"/>
  <c r="G146" i="1" s="1"/>
  <c r="C146" i="1"/>
  <c r="H145" i="1"/>
  <c r="D145" i="1"/>
  <c r="G145" i="1" s="1"/>
  <c r="C145" i="1"/>
  <c r="H144" i="1"/>
  <c r="G144" i="1"/>
  <c r="D144" i="1"/>
  <c r="C144" i="1"/>
  <c r="H143" i="1"/>
  <c r="G143" i="1"/>
  <c r="D143" i="1"/>
  <c r="C143" i="1"/>
  <c r="H142" i="1"/>
  <c r="D142" i="1"/>
  <c r="G142" i="1" s="1"/>
  <c r="C142" i="1"/>
  <c r="H141" i="1"/>
  <c r="D141" i="1"/>
  <c r="G141" i="1" s="1"/>
  <c r="C141" i="1"/>
  <c r="H140" i="1"/>
  <c r="G140" i="1"/>
  <c r="D140" i="1"/>
  <c r="C140" i="1"/>
  <c r="H139" i="1"/>
  <c r="G139" i="1"/>
  <c r="D139" i="1"/>
  <c r="C139" i="1"/>
  <c r="H138" i="1"/>
  <c r="G138" i="1"/>
  <c r="D138" i="1"/>
  <c r="C138" i="1"/>
  <c r="H137" i="1"/>
  <c r="D137" i="1"/>
  <c r="G137" i="1" s="1"/>
  <c r="C137" i="1"/>
  <c r="H136" i="1"/>
  <c r="G136" i="1"/>
  <c r="D136" i="1"/>
  <c r="C136" i="1"/>
  <c r="H135" i="1"/>
  <c r="G135" i="1"/>
  <c r="D135" i="1"/>
  <c r="C135" i="1"/>
  <c r="H134" i="1"/>
  <c r="D134" i="1"/>
  <c r="G134" i="1" s="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D122" i="1"/>
  <c r="G122" i="1" s="1"/>
  <c r="C122" i="1"/>
  <c r="D121" i="1"/>
  <c r="G121" i="1" s="1"/>
  <c r="C121" i="1"/>
  <c r="H119" i="1"/>
  <c r="D119" i="1"/>
  <c r="G119" i="1" s="1"/>
  <c r="C119" i="1"/>
  <c r="H118" i="1"/>
  <c r="G118" i="1"/>
  <c r="D118" i="1"/>
  <c r="C118" i="1"/>
  <c r="H117" i="1"/>
  <c r="D117" i="1"/>
  <c r="G117" i="1" s="1"/>
  <c r="C117" i="1"/>
  <c r="H116" i="1"/>
  <c r="G116" i="1"/>
  <c r="D116" i="1"/>
  <c r="C116" i="1"/>
  <c r="H115" i="1"/>
  <c r="D115" i="1"/>
  <c r="G115" i="1" s="1"/>
  <c r="C115" i="1"/>
  <c r="H114" i="1"/>
  <c r="D114" i="1"/>
  <c r="G114" i="1" s="1"/>
  <c r="C114" i="1"/>
  <c r="H113" i="1"/>
  <c r="G113" i="1"/>
  <c r="D113" i="1"/>
  <c r="C113" i="1"/>
  <c r="H112" i="1"/>
  <c r="G112" i="1"/>
  <c r="D112" i="1"/>
  <c r="C112" i="1"/>
  <c r="H111" i="1"/>
  <c r="G111" i="1"/>
  <c r="D111" i="1"/>
  <c r="C111" i="1"/>
  <c r="H110" i="1"/>
  <c r="D110" i="1"/>
  <c r="G110" i="1" s="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D101" i="1"/>
  <c r="G101" i="1" s="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D91" i="1"/>
  <c r="G91" i="1" s="1"/>
  <c r="C91" i="1"/>
  <c r="H90" i="1"/>
  <c r="D90" i="1"/>
  <c r="G90" i="1" s="1"/>
  <c r="C90" i="1"/>
  <c r="H89" i="1"/>
  <c r="G89" i="1"/>
  <c r="D89" i="1"/>
  <c r="C89" i="1"/>
  <c r="H88" i="1"/>
  <c r="G88" i="1"/>
  <c r="D88" i="1"/>
  <c r="C88" i="1"/>
  <c r="H87" i="1"/>
  <c r="D87" i="1"/>
  <c r="G87" i="1" s="1"/>
  <c r="C87" i="1"/>
  <c r="H86" i="1"/>
  <c r="G86" i="1"/>
  <c r="D86" i="1"/>
  <c r="C86" i="1"/>
  <c r="H85" i="1"/>
  <c r="G85" i="1"/>
  <c r="D85" i="1"/>
  <c r="C85" i="1"/>
  <c r="H84" i="1"/>
  <c r="D84" i="1"/>
  <c r="G84" i="1" s="1"/>
  <c r="C84" i="1"/>
  <c r="D83" i="1"/>
  <c r="G83" i="1" s="1"/>
  <c r="C83" i="1"/>
  <c r="H82" i="1"/>
  <c r="D82" i="1"/>
  <c r="G82" i="1" s="1"/>
  <c r="C82" i="1"/>
  <c r="D81" i="1"/>
  <c r="H81" i="1" s="1"/>
  <c r="C81" i="1"/>
  <c r="H80" i="1"/>
  <c r="D80" i="1"/>
  <c r="G80" i="1" s="1"/>
  <c r="C80" i="1"/>
  <c r="D79" i="1"/>
  <c r="H79" i="1" s="1"/>
  <c r="C79" i="1"/>
  <c r="H77" i="1"/>
  <c r="G77" i="1"/>
  <c r="D77" i="1"/>
  <c r="C77" i="1"/>
  <c r="D76" i="1"/>
  <c r="G76" i="1" s="1"/>
  <c r="C76" i="1"/>
  <c r="H75" i="1"/>
  <c r="G75" i="1"/>
  <c r="D75" i="1"/>
  <c r="C75" i="1"/>
  <c r="H74" i="1"/>
  <c r="G74" i="1"/>
  <c r="D74" i="1"/>
  <c r="C74" i="1"/>
  <c r="C73" i="1"/>
  <c r="H72" i="1"/>
  <c r="D72" i="1"/>
  <c r="G72" i="1" s="1"/>
  <c r="C72" i="1"/>
  <c r="H71" i="1"/>
  <c r="D71" i="1"/>
  <c r="G71" i="1" s="1"/>
  <c r="C71" i="1"/>
  <c r="H70" i="1"/>
  <c r="G70" i="1"/>
  <c r="D70" i="1"/>
  <c r="C70" i="1"/>
  <c r="H69" i="1"/>
  <c r="G69" i="1"/>
  <c r="D69" i="1"/>
  <c r="C69" i="1"/>
  <c r="H68" i="1"/>
  <c r="G68" i="1"/>
  <c r="D68" i="1"/>
  <c r="C68" i="1"/>
  <c r="H67" i="1"/>
  <c r="G67" i="1"/>
  <c r="D67" i="1"/>
  <c r="C67" i="1"/>
  <c r="H66" i="1"/>
  <c r="D66" i="1"/>
  <c r="G66" i="1" s="1"/>
  <c r="C66" i="1"/>
  <c r="H65" i="1"/>
  <c r="D65" i="1"/>
  <c r="G65" i="1" s="1"/>
  <c r="C65" i="1"/>
  <c r="H64" i="1"/>
  <c r="G64" i="1"/>
  <c r="D64" i="1"/>
  <c r="C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C50" i="1"/>
  <c r="H49" i="1"/>
  <c r="D49" i="1"/>
  <c r="G49" i="1" s="1"/>
  <c r="C49" i="1"/>
  <c r="H48" i="1"/>
  <c r="D48" i="1"/>
  <c r="G48" i="1" s="1"/>
  <c r="C48" i="1"/>
  <c r="H47" i="1"/>
  <c r="G47" i="1"/>
  <c r="D47" i="1"/>
  <c r="C47" i="1"/>
  <c r="H45" i="1"/>
  <c r="G45" i="1"/>
  <c r="D45" i="1"/>
  <c r="C45" i="1"/>
  <c r="H44" i="1"/>
  <c r="D44" i="1"/>
  <c r="G44" i="1" s="1"/>
  <c r="C44" i="1"/>
  <c r="H43" i="1"/>
  <c r="D43" i="1"/>
  <c r="G43" i="1" s="1"/>
  <c r="C43" i="1"/>
  <c r="H42" i="1"/>
  <c r="D42" i="1"/>
  <c r="G42" i="1" s="1"/>
  <c r="C42" i="1"/>
  <c r="H41" i="1"/>
  <c r="D41" i="1"/>
  <c r="G41" i="1" s="1"/>
  <c r="C41" i="1"/>
  <c r="H39" i="1"/>
  <c r="D39" i="1"/>
  <c r="G39" i="1" s="1"/>
  <c r="C39" i="1"/>
  <c r="H38" i="1"/>
  <c r="D38" i="1"/>
  <c r="G38" i="1" s="1"/>
  <c r="C38" i="1"/>
  <c r="H37" i="1"/>
  <c r="D37" i="1"/>
  <c r="G37" i="1" s="1"/>
  <c r="C37" i="1"/>
  <c r="H36" i="1"/>
  <c r="G36" i="1"/>
  <c r="D36" i="1"/>
  <c r="C36" i="1"/>
  <c r="H35" i="1"/>
  <c r="D35" i="1"/>
  <c r="G35" i="1" s="1"/>
  <c r="C35" i="1"/>
  <c r="H34" i="1"/>
  <c r="D34" i="1"/>
  <c r="G34" i="1" s="1"/>
  <c r="C34" i="1"/>
  <c r="H33" i="1"/>
  <c r="G33" i="1"/>
  <c r="D33" i="1"/>
  <c r="C33" i="1"/>
  <c r="H32" i="1"/>
  <c r="D32" i="1"/>
  <c r="G32" i="1" s="1"/>
  <c r="C32" i="1"/>
  <c r="H31" i="1"/>
  <c r="D31" i="1"/>
  <c r="G31" i="1" s="1"/>
  <c r="C31" i="1"/>
  <c r="H30" i="1"/>
  <c r="D30" i="1"/>
  <c r="G30" i="1" s="1"/>
  <c r="C30" i="1"/>
  <c r="H29" i="1"/>
  <c r="G29" i="1"/>
  <c r="D29" i="1"/>
  <c r="C29" i="1"/>
  <c r="H28" i="1"/>
  <c r="G28" i="1"/>
  <c r="D28" i="1"/>
  <c r="C28" i="1"/>
  <c r="H27" i="1"/>
  <c r="D27" i="1"/>
  <c r="C27" i="1"/>
  <c r="G27" i="1" s="1"/>
  <c r="H26" i="1"/>
  <c r="D26" i="1"/>
  <c r="G26" i="1" s="1"/>
  <c r="C26" i="1"/>
  <c r="D25" i="1"/>
  <c r="H25" i="1" s="1"/>
  <c r="C25" i="1"/>
  <c r="H24" i="1"/>
  <c r="G24" i="1"/>
  <c r="D24" i="1"/>
  <c r="C24" i="1"/>
  <c r="H23" i="1"/>
  <c r="D23" i="1"/>
  <c r="G23" i="1" s="1"/>
  <c r="C23" i="1"/>
  <c r="H22" i="1"/>
  <c r="G22" i="1"/>
  <c r="D22" i="1"/>
  <c r="C22" i="1"/>
  <c r="H21" i="1"/>
  <c r="G21" i="1"/>
  <c r="D21" i="1"/>
  <c r="C21" i="1"/>
  <c r="H20" i="1"/>
  <c r="G20" i="1"/>
  <c r="D20" i="1"/>
  <c r="C20" i="1"/>
  <c r="H19" i="1"/>
  <c r="G19" i="1"/>
  <c r="D19" i="1"/>
  <c r="C19" i="1"/>
  <c r="H18" i="1"/>
  <c r="D18" i="1"/>
  <c r="G18" i="1" s="1"/>
  <c r="C18" i="1"/>
  <c r="H17" i="1"/>
  <c r="D17" i="1"/>
  <c r="G17" i="1" s="1"/>
  <c r="C17" i="1"/>
  <c r="H16" i="1"/>
  <c r="D16" i="1"/>
  <c r="G16" i="1" s="1"/>
  <c r="C16" i="1"/>
  <c r="H15" i="1"/>
  <c r="G15" i="1"/>
  <c r="D15" i="1"/>
  <c r="C15" i="1"/>
  <c r="G14" i="1"/>
  <c r="D14" i="1"/>
  <c r="H14" i="1" s="1"/>
  <c r="C14" i="1"/>
  <c r="G13" i="1"/>
  <c r="D13" i="1"/>
  <c r="H13" i="1" s="1"/>
  <c r="C13" i="1"/>
  <c r="H12" i="1"/>
  <c r="D12" i="1"/>
  <c r="G12" i="1" s="1"/>
  <c r="C12" i="1"/>
  <c r="H11" i="1"/>
  <c r="D11" i="1"/>
  <c r="G11" i="1" s="1"/>
  <c r="C11" i="1"/>
  <c r="H10" i="1"/>
  <c r="G10" i="1"/>
  <c r="D10" i="1"/>
  <c r="C10" i="1"/>
  <c r="H9" i="1"/>
  <c r="G9" i="1"/>
  <c r="D9" i="1"/>
  <c r="C9" i="1"/>
  <c r="H8" i="1"/>
  <c r="D8" i="1"/>
  <c r="G8" i="1" s="1"/>
  <c r="C8" i="1"/>
  <c r="D7" i="1"/>
  <c r="H7" i="1" s="1"/>
  <c r="C7" i="1"/>
  <c r="H6" i="1"/>
  <c r="D6" i="1"/>
  <c r="G6" i="1" s="1"/>
  <c r="C6" i="1"/>
  <c r="H5" i="1"/>
  <c r="G5" i="1"/>
  <c r="D5" i="1"/>
  <c r="C5" i="1"/>
  <c r="C4" i="1"/>
  <c r="C3" i="1"/>
  <c r="H1418" i="1" l="1"/>
  <c r="E301" i="9"/>
  <c r="H1467" i="1"/>
  <c r="G1467" i="1"/>
  <c r="I1467" i="1" s="1"/>
  <c r="G1500" i="1"/>
  <c r="G1576" i="1"/>
  <c r="G1492" i="1"/>
  <c r="G1510" i="1"/>
  <c r="G1491" i="1"/>
  <c r="G1507" i="1"/>
  <c r="G1504" i="1"/>
  <c r="G1503" i="1"/>
  <c r="D24" i="8"/>
  <c r="C1499" i="1" s="1"/>
  <c r="G1502" i="1"/>
  <c r="G1484" i="1"/>
  <c r="G1483" i="1"/>
  <c r="E22" i="7"/>
  <c r="I30" i="3"/>
  <c r="D1453" i="1"/>
  <c r="G1453" i="1" s="1"/>
  <c r="G1456" i="1"/>
  <c r="I1456" i="1" s="1"/>
  <c r="J1445" i="1"/>
  <c r="G1438" i="1"/>
  <c r="G1445" i="1"/>
  <c r="E6" i="7"/>
  <c r="F114" i="6"/>
  <c r="I27" i="3"/>
  <c r="D1408" i="1"/>
  <c r="G1408" i="1" s="1"/>
  <c r="H1408" i="1"/>
  <c r="D1416" i="1"/>
  <c r="H1416" i="1" s="1"/>
  <c r="F122" i="6"/>
  <c r="G1278" i="1"/>
  <c r="G1275" i="1"/>
  <c r="G1274" i="1"/>
  <c r="G1271" i="1"/>
  <c r="G1264" i="1"/>
  <c r="G1263" i="1"/>
  <c r="G1245" i="1"/>
  <c r="H76" i="1"/>
  <c r="E33" i="9"/>
  <c r="B33" i="9" s="1"/>
  <c r="E296" i="9"/>
  <c r="B296" i="9" s="1"/>
  <c r="E286" i="9"/>
  <c r="B286" i="9" s="1"/>
  <c r="E287" i="9"/>
  <c r="B287" i="9" s="1"/>
  <c r="E300" i="9"/>
  <c r="B300" i="9" s="1"/>
  <c r="G1233" i="1"/>
  <c r="G1232" i="1"/>
  <c r="E283" i="9"/>
  <c r="B283" i="9" s="1"/>
  <c r="G1229" i="1"/>
  <c r="G1223" i="1"/>
  <c r="G1218" i="1"/>
  <c r="E293" i="9"/>
  <c r="B293" i="9" s="1"/>
  <c r="H1157" i="1"/>
  <c r="E292" i="9"/>
  <c r="B292" i="9" s="1"/>
  <c r="G1138" i="1"/>
  <c r="E288" i="9"/>
  <c r="B288" i="9" s="1"/>
  <c r="G1124" i="1"/>
  <c r="F146" i="5"/>
  <c r="G1013" i="1"/>
  <c r="G1018" i="1"/>
  <c r="G1006" i="1"/>
  <c r="H997" i="1"/>
  <c r="H993" i="1"/>
  <c r="H991" i="1"/>
  <c r="E12" i="5"/>
  <c r="D990" i="1" s="1"/>
  <c r="G986" i="1"/>
  <c r="G987" i="1"/>
  <c r="G289" i="1"/>
  <c r="G288" i="1"/>
  <c r="H405" i="1"/>
  <c r="G411" i="1"/>
  <c r="G412" i="1"/>
  <c r="E644" i="4"/>
  <c r="D638" i="1" s="1"/>
  <c r="G7" i="1"/>
  <c r="G4" i="1"/>
  <c r="H4" i="1"/>
  <c r="E24" i="9"/>
  <c r="B24" i="9" s="1"/>
  <c r="G25" i="1"/>
  <c r="E7" i="4"/>
  <c r="D3" i="1" s="1"/>
  <c r="H3" i="1" s="1"/>
  <c r="H61" i="1"/>
  <c r="G61" i="1"/>
  <c r="H83" i="1"/>
  <c r="E36" i="9"/>
  <c r="B36" i="9" s="1"/>
  <c r="E82" i="4"/>
  <c r="D78" i="1" s="1"/>
  <c r="H155" i="1"/>
  <c r="E52" i="9"/>
  <c r="B52" i="9" s="1"/>
  <c r="G201" i="1"/>
  <c r="E55" i="9"/>
  <c r="B55" i="9" s="1"/>
  <c r="H212" i="1"/>
  <c r="G212" i="1"/>
  <c r="G215" i="1"/>
  <c r="H215" i="1"/>
  <c r="E215" i="4"/>
  <c r="D211" i="1" s="1"/>
  <c r="E59" i="9"/>
  <c r="B59" i="9" s="1"/>
  <c r="G230" i="1"/>
  <c r="E64" i="9"/>
  <c r="B64" i="9" s="1"/>
  <c r="F247" i="4"/>
  <c r="E224" i="4"/>
  <c r="D220" i="1" s="1"/>
  <c r="G249" i="1"/>
  <c r="H249" i="1"/>
  <c r="G257" i="1"/>
  <c r="E252" i="4"/>
  <c r="D248" i="1" s="1"/>
  <c r="G262" i="1"/>
  <c r="G277" i="1"/>
  <c r="H275" i="1"/>
  <c r="E72" i="9"/>
  <c r="B72" i="9" s="1"/>
  <c r="H307" i="1"/>
  <c r="H312" i="1"/>
  <c r="G351" i="1"/>
  <c r="G354" i="1"/>
  <c r="G369" i="1"/>
  <c r="H378" i="1"/>
  <c r="G386" i="1"/>
  <c r="G388" i="1"/>
  <c r="E80" i="9"/>
  <c r="B80" i="9" s="1"/>
  <c r="E81" i="9"/>
  <c r="B81" i="9" s="1"/>
  <c r="E421" i="4"/>
  <c r="D415" i="1" s="1"/>
  <c r="H415" i="1" s="1"/>
  <c r="E88" i="9"/>
  <c r="B88" i="9" s="1"/>
  <c r="E89" i="9"/>
  <c r="B89" i="9" s="1"/>
  <c r="H463" i="1"/>
  <c r="H464" i="1"/>
  <c r="E459" i="4"/>
  <c r="D453" i="1" s="1"/>
  <c r="E472" i="4"/>
  <c r="D466" i="1" s="1"/>
  <c r="G479" i="1"/>
  <c r="G482" i="1"/>
  <c r="E97" i="9"/>
  <c r="E117" i="9"/>
  <c r="E484" i="4"/>
  <c r="D478" i="1" s="1"/>
  <c r="G510" i="1"/>
  <c r="G512" i="1"/>
  <c r="E515" i="4"/>
  <c r="D509" i="1" s="1"/>
  <c r="F251" i="9"/>
  <c r="B251" i="9" s="1"/>
  <c r="E125" i="9"/>
  <c r="B125" i="9" s="1"/>
  <c r="F255" i="9"/>
  <c r="B255" i="9" s="1"/>
  <c r="G537" i="1"/>
  <c r="G543" i="1"/>
  <c r="E567" i="4"/>
  <c r="D561" i="1" s="1"/>
  <c r="G588" i="1"/>
  <c r="G591" i="1"/>
  <c r="E143" i="9"/>
  <c r="B143" i="9" s="1"/>
  <c r="G606" i="1"/>
  <c r="G607" i="1"/>
  <c r="H611" i="1"/>
  <c r="G611" i="1"/>
  <c r="E273" i="9"/>
  <c r="B273" i="9" s="1"/>
  <c r="E28" i="9"/>
  <c r="B28" i="9" s="1"/>
  <c r="E27" i="9"/>
  <c r="B27" i="9" s="1"/>
  <c r="F215" i="9"/>
  <c r="B215" i="9" s="1"/>
  <c r="G689" i="1"/>
  <c r="G691" i="1"/>
  <c r="G692" i="1"/>
  <c r="H688" i="1"/>
  <c r="H690" i="1"/>
  <c r="H693" i="1"/>
  <c r="G682" i="1"/>
  <c r="G683" i="1"/>
  <c r="G685" i="1"/>
  <c r="G686" i="1"/>
  <c r="H684" i="1"/>
  <c r="H687" i="1"/>
  <c r="G676" i="1"/>
  <c r="G677" i="1"/>
  <c r="G678" i="1"/>
  <c r="G679" i="1"/>
  <c r="G680" i="1"/>
  <c r="G681" i="1"/>
  <c r="G670" i="1"/>
  <c r="G671" i="1"/>
  <c r="G672" i="1"/>
  <c r="G673" i="1"/>
  <c r="G674" i="1"/>
  <c r="G675" i="1"/>
  <c r="E32" i="9"/>
  <c r="B32" i="9" s="1"/>
  <c r="E31" i="9"/>
  <c r="B31" i="9" s="1"/>
  <c r="E35" i="9"/>
  <c r="B35" i="9" s="1"/>
  <c r="G706" i="1"/>
  <c r="E39" i="9"/>
  <c r="B39" i="9" s="1"/>
  <c r="F221" i="9"/>
  <c r="E56" i="9"/>
  <c r="B56" i="9" s="1"/>
  <c r="E60" i="9"/>
  <c r="B60" i="9" s="1"/>
  <c r="E63" i="9"/>
  <c r="B63" i="9" s="1"/>
  <c r="E51" i="9"/>
  <c r="B51" i="9" s="1"/>
  <c r="E48" i="9"/>
  <c r="B48" i="9" s="1"/>
  <c r="G811" i="1"/>
  <c r="G809" i="1"/>
  <c r="G810" i="1"/>
  <c r="G807" i="1"/>
  <c r="G808" i="1"/>
  <c r="G797" i="1"/>
  <c r="G798" i="1"/>
  <c r="G799" i="1"/>
  <c r="G800" i="1"/>
  <c r="G801" i="1"/>
  <c r="G802" i="1"/>
  <c r="G803" i="1"/>
  <c r="G804" i="1"/>
  <c r="G805" i="1"/>
  <c r="G806" i="1"/>
  <c r="E67" i="9"/>
  <c r="B67" i="9" s="1"/>
  <c r="E73" i="9"/>
  <c r="B73" i="9" s="1"/>
  <c r="E71" i="9"/>
  <c r="B71" i="9" s="1"/>
  <c r="F229" i="9"/>
  <c r="B229" i="9" s="1"/>
  <c r="G841" i="1"/>
  <c r="E76" i="9"/>
  <c r="B76" i="9" s="1"/>
  <c r="F227" i="9"/>
  <c r="B227" i="9" s="1"/>
  <c r="G842" i="1"/>
  <c r="G843" i="1"/>
  <c r="G844" i="1"/>
  <c r="G845" i="1"/>
  <c r="G846" i="1"/>
  <c r="G847" i="1"/>
  <c r="E79" i="9"/>
  <c r="B79" i="9" s="1"/>
  <c r="E84" i="9"/>
  <c r="B84" i="9" s="1"/>
  <c r="F233" i="9"/>
  <c r="B233" i="9" s="1"/>
  <c r="B231" i="9"/>
  <c r="G848" i="1"/>
  <c r="G849" i="1"/>
  <c r="G850" i="1"/>
  <c r="G851" i="1"/>
  <c r="G852" i="1"/>
  <c r="G862" i="1"/>
  <c r="G863" i="1"/>
  <c r="G864" i="1"/>
  <c r="H865" i="1"/>
  <c r="G853" i="1"/>
  <c r="G854" i="1"/>
  <c r="G855" i="1"/>
  <c r="G856" i="1"/>
  <c r="G857" i="1"/>
  <c r="G858" i="1"/>
  <c r="G859" i="1"/>
  <c r="G860" i="1"/>
  <c r="G861" i="1"/>
  <c r="E87" i="9"/>
  <c r="B87" i="9" s="1"/>
  <c r="E92" i="9"/>
  <c r="B92" i="9" s="1"/>
  <c r="B235" i="9"/>
  <c r="F237" i="9"/>
  <c r="G872" i="1"/>
  <c r="F239" i="9"/>
  <c r="B239" i="9" s="1"/>
  <c r="G876" i="1"/>
  <c r="E101" i="9"/>
  <c r="F241" i="9"/>
  <c r="E105" i="9"/>
  <c r="F243" i="9"/>
  <c r="B243" i="9" s="1"/>
  <c r="G886" i="1"/>
  <c r="F245" i="9"/>
  <c r="B245" i="9" s="1"/>
  <c r="F247" i="9"/>
  <c r="B247" i="9" s="1"/>
  <c r="E109" i="9"/>
  <c r="G897" i="1"/>
  <c r="E113" i="9"/>
  <c r="G903" i="1"/>
  <c r="G907" i="1"/>
  <c r="F249" i="9"/>
  <c r="G909" i="1"/>
  <c r="E121" i="9"/>
  <c r="B121" i="9" s="1"/>
  <c r="F253" i="9"/>
  <c r="B253" i="9" s="1"/>
  <c r="G915" i="1"/>
  <c r="G919" i="1"/>
  <c r="E128" i="9"/>
  <c r="B128" i="9" s="1"/>
  <c r="E129" i="9"/>
  <c r="B129" i="9" s="1"/>
  <c r="E133" i="9"/>
  <c r="B133" i="9" s="1"/>
  <c r="F257" i="9"/>
  <c r="E137" i="9"/>
  <c r="B137" i="9" s="1"/>
  <c r="F259" i="9"/>
  <c r="B259" i="9" s="1"/>
  <c r="E141" i="9"/>
  <c r="B141" i="9" s="1"/>
  <c r="F261" i="9"/>
  <c r="F263" i="9"/>
  <c r="B263" i="9" s="1"/>
  <c r="E145" i="9"/>
  <c r="B145" i="9" s="1"/>
  <c r="F265" i="9"/>
  <c r="G952" i="1"/>
  <c r="F267" i="9"/>
  <c r="B267" i="9" s="1"/>
  <c r="E149" i="9"/>
  <c r="B149" i="9" s="1"/>
  <c r="F269" i="9"/>
  <c r="G964" i="1"/>
  <c r="E157" i="9"/>
  <c r="B157" i="9" s="1"/>
  <c r="G972" i="1"/>
  <c r="G974" i="1"/>
  <c r="B271" i="9"/>
  <c r="G719" i="1"/>
  <c r="E47" i="9"/>
  <c r="B47" i="9" s="1"/>
  <c r="E23" i="9"/>
  <c r="B23" i="9" s="1"/>
  <c r="E153" i="9"/>
  <c r="B153" i="9" s="1"/>
  <c r="G397" i="1"/>
  <c r="G398" i="1"/>
  <c r="F383" i="4"/>
  <c r="G371" i="1"/>
  <c r="H364" i="1"/>
  <c r="G290" i="1"/>
  <c r="E68" i="9"/>
  <c r="B68" i="9" s="1"/>
  <c r="F225" i="9"/>
  <c r="G206" i="1"/>
  <c r="F223" i="9"/>
  <c r="F188" i="4"/>
  <c r="G182" i="1"/>
  <c r="E44" i="9"/>
  <c r="B44" i="9" s="1"/>
  <c r="F219" i="9"/>
  <c r="B219" i="9" s="1"/>
  <c r="E43" i="9"/>
  <c r="B43" i="9" s="1"/>
  <c r="H173" i="1"/>
  <c r="G172" i="1"/>
  <c r="E163" i="4"/>
  <c r="D159" i="1" s="1"/>
  <c r="G159" i="1" s="1"/>
  <c r="H165" i="1"/>
  <c r="H160" i="1"/>
  <c r="F164" i="4"/>
  <c r="H149" i="1"/>
  <c r="E152" i="4"/>
  <c r="D148" i="1" s="1"/>
  <c r="H130" i="1"/>
  <c r="H129" i="1"/>
  <c r="F133" i="4"/>
  <c r="H121" i="1"/>
  <c r="F217" i="9"/>
  <c r="B217" i="9" s="1"/>
  <c r="G79" i="1"/>
  <c r="G81" i="1"/>
  <c r="F83" i="4"/>
  <c r="G73" i="1"/>
  <c r="H73" i="1"/>
  <c r="F77" i="4"/>
  <c r="H50" i="1"/>
  <c r="G50" i="1"/>
  <c r="G53" i="1"/>
  <c r="E50" i="4"/>
  <c r="D46" i="1" s="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506" i="1"/>
  <c r="G1506" i="1"/>
  <c r="H1525" i="1"/>
  <c r="G1525" i="1"/>
  <c r="H1557" i="1"/>
  <c r="G1557" i="1"/>
  <c r="F7" i="4"/>
  <c r="D44" i="4"/>
  <c r="F45" i="4"/>
  <c r="H1442" i="1"/>
  <c r="G1442" i="1"/>
  <c r="I1442" i="1" s="1"/>
  <c r="H1453" i="1"/>
  <c r="H1455" i="1"/>
  <c r="G1455" i="1"/>
  <c r="I1455" i="1" s="1"/>
  <c r="J1455" i="1"/>
  <c r="H1459" i="1"/>
  <c r="G1459" i="1"/>
  <c r="I1459" i="1" s="1"/>
  <c r="J1459" i="1"/>
  <c r="H1493" i="1"/>
  <c r="G1493" i="1"/>
  <c r="H1522" i="1"/>
  <c r="G1522" i="1"/>
  <c r="H1554" i="1"/>
  <c r="G1554" i="1"/>
  <c r="G1236" i="1"/>
  <c r="G1237" i="1"/>
  <c r="G1238" i="1"/>
  <c r="G1239" i="1"/>
  <c r="G1240" i="1"/>
  <c r="G1241" i="1"/>
  <c r="G1242" i="1"/>
  <c r="H1243" i="1"/>
  <c r="H1247" i="1"/>
  <c r="H1251" i="1"/>
  <c r="H1255" i="1"/>
  <c r="H1259" i="1"/>
  <c r="H1263" i="1"/>
  <c r="H1267" i="1"/>
  <c r="G1333" i="1"/>
  <c r="G1337" i="1"/>
  <c r="G1341" i="1"/>
  <c r="G1345" i="1"/>
  <c r="G1349" i="1"/>
  <c r="G1353" i="1"/>
  <c r="G1357" i="1"/>
  <c r="G1361" i="1"/>
  <c r="G1365" i="1"/>
  <c r="G1369" i="1"/>
  <c r="G1373" i="1"/>
  <c r="G1377" i="1"/>
  <c r="G1381" i="1"/>
  <c r="G1392" i="1"/>
  <c r="G1396" i="1"/>
  <c r="G1400" i="1"/>
  <c r="G1404" i="1"/>
  <c r="G1412" i="1"/>
  <c r="G1416" i="1"/>
  <c r="G1420" i="1"/>
  <c r="G1424" i="1"/>
  <c r="G1428" i="1"/>
  <c r="H1490" i="1"/>
  <c r="G1490" i="1"/>
  <c r="H1541" i="1"/>
  <c r="G1541" i="1"/>
  <c r="H1573" i="1"/>
  <c r="G1573" i="1"/>
  <c r="H1246" i="1"/>
  <c r="H1250" i="1"/>
  <c r="H1254" i="1"/>
  <c r="H1258" i="1"/>
  <c r="H1262" i="1"/>
  <c r="H1266" i="1"/>
  <c r="H1270" i="1"/>
  <c r="G1332" i="1"/>
  <c r="G1336" i="1"/>
  <c r="G1340" i="1"/>
  <c r="G1344" i="1"/>
  <c r="G1348" i="1"/>
  <c r="G1352" i="1"/>
  <c r="G1356" i="1"/>
  <c r="G1360" i="1"/>
  <c r="G1364" i="1"/>
  <c r="G1368" i="1"/>
  <c r="G1372" i="1"/>
  <c r="G1376" i="1"/>
  <c r="G1380" i="1"/>
  <c r="G1391" i="1"/>
  <c r="G1395" i="1"/>
  <c r="G1399" i="1"/>
  <c r="G1403" i="1"/>
  <c r="G1407" i="1"/>
  <c r="G1411" i="1"/>
  <c r="G1415" i="1"/>
  <c r="G1419" i="1"/>
  <c r="G1423" i="1"/>
  <c r="G1427" i="1"/>
  <c r="J1442" i="1"/>
  <c r="H1451" i="1"/>
  <c r="G1451" i="1"/>
  <c r="J1451" i="1"/>
  <c r="H1457" i="1"/>
  <c r="G1457" i="1"/>
  <c r="J1457" i="1"/>
  <c r="H1461" i="1"/>
  <c r="G1461" i="1"/>
  <c r="H1509" i="1"/>
  <c r="G1509" i="1"/>
  <c r="H1538" i="1"/>
  <c r="G1538" i="1"/>
  <c r="H1570" i="1"/>
  <c r="G1570" i="1"/>
  <c r="G1447" i="1"/>
  <c r="J1447" i="1"/>
  <c r="H1481" i="1"/>
  <c r="G1481" i="1"/>
  <c r="H1497" i="1"/>
  <c r="G1497" i="1"/>
  <c r="H1513" i="1"/>
  <c r="G1513" i="1"/>
  <c r="H1529" i="1"/>
  <c r="G1529" i="1"/>
  <c r="H1545" i="1"/>
  <c r="G1545" i="1"/>
  <c r="H1561" i="1"/>
  <c r="G1561" i="1"/>
  <c r="H1577" i="1"/>
  <c r="G1577" i="1"/>
  <c r="J1440" i="1"/>
  <c r="J1444" i="1"/>
  <c r="I1446" i="1"/>
  <c r="H1454" i="1"/>
  <c r="G1454" i="1"/>
  <c r="H1462" i="1"/>
  <c r="G1462" i="1"/>
  <c r="H1464" i="1"/>
  <c r="G1464" i="1"/>
  <c r="I1464" i="1" s="1"/>
  <c r="H1466" i="1"/>
  <c r="G1466" i="1"/>
  <c r="H1468" i="1"/>
  <c r="G1468" i="1"/>
  <c r="I1468" i="1" s="1"/>
  <c r="H1472" i="1"/>
  <c r="G1472" i="1"/>
  <c r="H1474" i="1"/>
  <c r="G1474" i="1"/>
  <c r="I1474" i="1" s="1"/>
  <c r="H1477" i="1"/>
  <c r="G1477" i="1"/>
  <c r="H1479" i="1"/>
  <c r="G1479" i="1"/>
  <c r="I1479" i="1" s="1"/>
  <c r="H1485" i="1"/>
  <c r="G1485" i="1"/>
  <c r="H1501" i="1"/>
  <c r="G1501" i="1"/>
  <c r="H1533" i="1"/>
  <c r="G1533" i="1"/>
  <c r="H1549" i="1"/>
  <c r="G1549" i="1"/>
  <c r="H1565" i="1"/>
  <c r="G1565" i="1"/>
  <c r="G1439" i="1"/>
  <c r="I1439" i="1" s="1"/>
  <c r="G1443" i="1"/>
  <c r="I1443" i="1" s="1"/>
  <c r="H1447" i="1"/>
  <c r="G1449" i="1"/>
  <c r="I1449" i="1" s="1"/>
  <c r="J1449" i="1"/>
  <c r="H1450" i="1"/>
  <c r="I1450" i="1" s="1"/>
  <c r="G1482" i="1"/>
  <c r="H1489" i="1"/>
  <c r="G1489" i="1"/>
  <c r="G1498" i="1"/>
  <c r="H1505" i="1"/>
  <c r="G1505" i="1"/>
  <c r="G1514" i="1"/>
  <c r="H1521" i="1"/>
  <c r="G1521" i="1"/>
  <c r="G1530" i="1"/>
  <c r="H1537" i="1"/>
  <c r="G1537" i="1"/>
  <c r="G1546" i="1"/>
  <c r="H1553" i="1"/>
  <c r="G1553" i="1"/>
  <c r="G1562" i="1"/>
  <c r="H1569" i="1"/>
  <c r="G1569" i="1"/>
  <c r="G1578" i="1"/>
  <c r="F216" i="4"/>
  <c r="D215" i="4"/>
  <c r="F538" i="4"/>
  <c r="D529" i="4"/>
  <c r="G310" i="9"/>
  <c r="E310" i="9" s="1"/>
  <c r="B310" i="9" s="1"/>
  <c r="F190" i="5"/>
  <c r="F246" i="5"/>
  <c r="D245" i="5"/>
  <c r="F5" i="6"/>
  <c r="H24" i="3"/>
  <c r="D124" i="4"/>
  <c r="F125" i="4"/>
  <c r="F177" i="4"/>
  <c r="E196" i="4"/>
  <c r="D192" i="1" s="1"/>
  <c r="F473" i="4"/>
  <c r="D472" i="4"/>
  <c r="F522" i="4"/>
  <c r="D515" i="4"/>
  <c r="E580" i="4"/>
  <c r="D574" i="1" s="1"/>
  <c r="D625" i="4"/>
  <c r="G291" i="9"/>
  <c r="E291" i="9" s="1"/>
  <c r="B291" i="9" s="1"/>
  <c r="F149" i="5"/>
  <c r="D177" i="5"/>
  <c r="F180" i="5"/>
  <c r="F259" i="5"/>
  <c r="E258" i="5"/>
  <c r="D1235" i="1" s="1"/>
  <c r="H1235" i="1" s="1"/>
  <c r="H29" i="3"/>
  <c r="D82" i="4"/>
  <c r="F107" i="4"/>
  <c r="D106" i="4"/>
  <c r="F163" i="4"/>
  <c r="D196" i="4"/>
  <c r="F197" i="4"/>
  <c r="F312" i="4"/>
  <c r="D311" i="4"/>
  <c r="F364" i="4"/>
  <c r="D363" i="4"/>
  <c r="D78" i="5"/>
  <c r="F79" i="5"/>
  <c r="H308" i="9"/>
  <c r="E176" i="5"/>
  <c r="E89" i="6"/>
  <c r="D1383" i="1" s="1"/>
  <c r="D50" i="4"/>
  <c r="F139" i="4"/>
  <c r="F152" i="4"/>
  <c r="E311" i="4"/>
  <c r="D306" i="1" s="1"/>
  <c r="E363" i="4"/>
  <c r="D358" i="1" s="1"/>
  <c r="D644" i="4"/>
  <c r="F416" i="4"/>
  <c r="F421" i="4"/>
  <c r="D593" i="4"/>
  <c r="F207" i="5"/>
  <c r="D206" i="5"/>
  <c r="D42" i="8"/>
  <c r="G21" i="9"/>
  <c r="H21" i="9"/>
  <c r="E643" i="4"/>
  <c r="D637" i="1" s="1"/>
  <c r="D459" i="4"/>
  <c r="D420" i="4" s="1"/>
  <c r="D484" i="4"/>
  <c r="D580" i="4"/>
  <c r="D12" i="5"/>
  <c r="F70" i="5"/>
  <c r="E290" i="9"/>
  <c r="B290" i="9" s="1"/>
  <c r="F134" i="4"/>
  <c r="E263" i="4"/>
  <c r="D299" i="4"/>
  <c r="D351" i="4"/>
  <c r="E529" i="4"/>
  <c r="F8" i="5"/>
  <c r="E238" i="5"/>
  <c r="E35" i="6"/>
  <c r="E141" i="6" s="1"/>
  <c r="D89" i="6"/>
  <c r="G211" i="9"/>
  <c r="E211" i="9" s="1"/>
  <c r="B211" i="9" s="1"/>
  <c r="E593" i="4"/>
  <c r="D587" i="1" s="1"/>
  <c r="D68" i="5"/>
  <c r="E87" i="5"/>
  <c r="D1065" i="1" s="1"/>
  <c r="D118" i="5"/>
  <c r="F135" i="5"/>
  <c r="D35" i="6"/>
  <c r="E96" i="9"/>
  <c r="B96" i="9" s="1"/>
  <c r="E100" i="9"/>
  <c r="B100" i="9" s="1"/>
  <c r="E104" i="9"/>
  <c r="B104" i="9" s="1"/>
  <c r="E108" i="9"/>
  <c r="B108" i="9" s="1"/>
  <c r="E112" i="9"/>
  <c r="B112" i="9" s="1"/>
  <c r="E116" i="9"/>
  <c r="B116" i="9" s="1"/>
  <c r="E120" i="9"/>
  <c r="B120" i="9" s="1"/>
  <c r="B126" i="9"/>
  <c r="E136" i="9"/>
  <c r="B136" i="9" s="1"/>
  <c r="B142" i="9"/>
  <c r="E144" i="9"/>
  <c r="B144" i="9" s="1"/>
  <c r="B150" i="9"/>
  <c r="E160" i="9"/>
  <c r="B160" i="9" s="1"/>
  <c r="G199" i="9"/>
  <c r="E199" i="9" s="1"/>
  <c r="B199" i="9" s="1"/>
  <c r="G207" i="9"/>
  <c r="E207" i="9" s="1"/>
  <c r="B207" i="9" s="1"/>
  <c r="E132" i="9"/>
  <c r="B132" i="9" s="1"/>
  <c r="B146" i="9"/>
  <c r="E156" i="9"/>
  <c r="B156" i="9" s="1"/>
  <c r="G162" i="9"/>
  <c r="E162" i="9" s="1"/>
  <c r="B162" i="9" s="1"/>
  <c r="G164" i="9"/>
  <c r="E164" i="9" s="1"/>
  <c r="B164" i="9" s="1"/>
  <c r="G187" i="9"/>
  <c r="E187" i="9" s="1"/>
  <c r="B187" i="9" s="1"/>
  <c r="G195" i="9"/>
  <c r="E195" i="9" s="1"/>
  <c r="B195" i="9" s="1"/>
  <c r="G203" i="9"/>
  <c r="E203" i="9" s="1"/>
  <c r="B203"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L213" i="9"/>
  <c r="G210" i="9"/>
  <c r="E210" i="9" s="1"/>
  <c r="B210" i="9" s="1"/>
  <c r="G206" i="9"/>
  <c r="E206" i="9" s="1"/>
  <c r="B206" i="9" s="1"/>
  <c r="G202" i="9"/>
  <c r="E202" i="9" s="1"/>
  <c r="B202" i="9" s="1"/>
  <c r="G198" i="9"/>
  <c r="E198" i="9" s="1"/>
  <c r="B198" i="9" s="1"/>
  <c r="G194" i="9"/>
  <c r="E194" i="9" s="1"/>
  <c r="B194" i="9" s="1"/>
  <c r="G186" i="9"/>
  <c r="E186" i="9" s="1"/>
  <c r="B186" i="9" s="1"/>
  <c r="G166" i="9"/>
  <c r="H165" i="9"/>
  <c r="G212" i="9"/>
  <c r="E212" i="9" s="1"/>
  <c r="B212" i="9" s="1"/>
  <c r="G208" i="9"/>
  <c r="E208" i="9" s="1"/>
  <c r="B208" i="9" s="1"/>
  <c r="G204" i="9"/>
  <c r="E204" i="9" s="1"/>
  <c r="B204" i="9" s="1"/>
  <c r="G200" i="9"/>
  <c r="E200" i="9" s="1"/>
  <c r="B200" i="9" s="1"/>
  <c r="G196" i="9"/>
  <c r="E196" i="9" s="1"/>
  <c r="B196" i="9" s="1"/>
  <c r="L192" i="9"/>
  <c r="F192" i="9" s="1"/>
  <c r="G209" i="9"/>
  <c r="E209" i="9" s="1"/>
  <c r="B209" i="9" s="1"/>
  <c r="G205" i="9"/>
  <c r="E205" i="9" s="1"/>
  <c r="B205" i="9" s="1"/>
  <c r="G201" i="9"/>
  <c r="E201" i="9" s="1"/>
  <c r="B201" i="9" s="1"/>
  <c r="G197" i="9"/>
  <c r="E197" i="9" s="1"/>
  <c r="B197" i="9" s="1"/>
  <c r="G193" i="9"/>
  <c r="E193" i="9" s="1"/>
  <c r="B193"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97" i="9"/>
  <c r="B101" i="9"/>
  <c r="B105" i="9"/>
  <c r="B109" i="9"/>
  <c r="B113" i="9"/>
  <c r="B117" i="9"/>
  <c r="E124" i="9"/>
  <c r="B124" i="9" s="1"/>
  <c r="E140" i="9"/>
  <c r="B140" i="9" s="1"/>
  <c r="E148" i="9"/>
  <c r="B148" i="9" s="1"/>
  <c r="B154" i="9"/>
  <c r="G161" i="9"/>
  <c r="E161" i="9" s="1"/>
  <c r="B161" i="9" s="1"/>
  <c r="G163" i="9"/>
  <c r="E163" i="9" s="1"/>
  <c r="B163" i="9" s="1"/>
  <c r="G165" i="9"/>
  <c r="B223" i="9"/>
  <c r="B221" i="9"/>
  <c r="B237" i="9"/>
  <c r="B261" i="9"/>
  <c r="B269" i="9"/>
  <c r="F277" i="9"/>
  <c r="B297" i="9"/>
  <c r="B225" i="9"/>
  <c r="B241" i="9"/>
  <c r="B249" i="9"/>
  <c r="B257" i="9"/>
  <c r="B265" i="9"/>
  <c r="B301" i="9"/>
  <c r="E303" i="9"/>
  <c r="B303" i="9" s="1"/>
  <c r="H1499" i="1" l="1"/>
  <c r="G1499" i="1"/>
  <c r="H19" i="9"/>
  <c r="E19" i="9" s="1"/>
  <c r="B19" i="9" s="1"/>
  <c r="I1451" i="1"/>
  <c r="E5" i="7"/>
  <c r="D1437" i="1"/>
  <c r="E7" i="5"/>
  <c r="G3" i="1"/>
  <c r="E21" i="9"/>
  <c r="F224" i="4"/>
  <c r="H220" i="1"/>
  <c r="G220" i="1"/>
  <c r="F252" i="4"/>
  <c r="H248" i="1"/>
  <c r="G248" i="1"/>
  <c r="G415" i="1"/>
  <c r="E420" i="4"/>
  <c r="F420" i="4" s="1"/>
  <c r="H561" i="1"/>
  <c r="G561" i="1"/>
  <c r="F643" i="4"/>
  <c r="F213" i="9"/>
  <c r="B213" i="9" s="1"/>
  <c r="E350" i="4"/>
  <c r="D345" i="1" s="1"/>
  <c r="H159" i="1"/>
  <c r="G148" i="1"/>
  <c r="H148" i="1"/>
  <c r="E6" i="4"/>
  <c r="I16" i="3" s="1"/>
  <c r="C414" i="1"/>
  <c r="I28" i="3"/>
  <c r="D1435" i="1"/>
  <c r="G318" i="9"/>
  <c r="E318" i="9" s="1"/>
  <c r="F263" i="4"/>
  <c r="D259" i="1"/>
  <c r="F484" i="4"/>
  <c r="C478" i="1"/>
  <c r="F215" i="4"/>
  <c r="C211" i="1"/>
  <c r="E165" i="9"/>
  <c r="B165" i="9" s="1"/>
  <c r="F118" i="5"/>
  <c r="C1096" i="1"/>
  <c r="E237" i="5"/>
  <c r="E175" i="5" s="1"/>
  <c r="D1152" i="1" s="1"/>
  <c r="D1215" i="1"/>
  <c r="F299" i="4"/>
  <c r="D298" i="4"/>
  <c r="C294" i="1"/>
  <c r="F580" i="4"/>
  <c r="C574" i="1"/>
  <c r="F238" i="5"/>
  <c r="F78" i="5"/>
  <c r="C1056" i="1"/>
  <c r="F82" i="4"/>
  <c r="C78" i="1"/>
  <c r="F515" i="4"/>
  <c r="C509" i="1"/>
  <c r="F124" i="4"/>
  <c r="C120" i="1"/>
  <c r="D414" i="1"/>
  <c r="I1457" i="1"/>
  <c r="F44" i="4"/>
  <c r="C40" i="1"/>
  <c r="H25" i="3"/>
  <c r="F35" i="6"/>
  <c r="C1329" i="1"/>
  <c r="B21" i="9"/>
  <c r="I22" i="3"/>
  <c r="D1153" i="1"/>
  <c r="E68" i="5"/>
  <c r="F68" i="5" s="1"/>
  <c r="F245" i="5"/>
  <c r="C1222" i="1"/>
  <c r="E166" i="9"/>
  <c r="B166" i="9" s="1"/>
  <c r="B192" i="9"/>
  <c r="D237" i="5"/>
  <c r="H21" i="3"/>
  <c r="C1046" i="1"/>
  <c r="F89" i="6"/>
  <c r="C1383" i="1"/>
  <c r="E528" i="4"/>
  <c r="D523" i="1"/>
  <c r="F459" i="4"/>
  <c r="C453" i="1"/>
  <c r="K1451" i="9"/>
  <c r="G314" i="9"/>
  <c r="E314" i="9" s="1"/>
  <c r="B314" i="9" s="1"/>
  <c r="I34" i="3"/>
  <c r="C1517" i="1"/>
  <c r="F50" i="4"/>
  <c r="C46" i="1"/>
  <c r="F106" i="4"/>
  <c r="C102" i="1"/>
  <c r="G308" i="9"/>
  <c r="E308" i="9" s="1"/>
  <c r="B308" i="9" s="1"/>
  <c r="F177" i="5"/>
  <c r="D176" i="5"/>
  <c r="C1154" i="1"/>
  <c r="F625" i="4"/>
  <c r="C619" i="1"/>
  <c r="F472" i="4"/>
  <c r="C466" i="1"/>
  <c r="D528" i="4"/>
  <c r="F529" i="4"/>
  <c r="C523" i="1"/>
  <c r="I1447" i="1"/>
  <c r="D6" i="4"/>
  <c r="G1065" i="1"/>
  <c r="H1065" i="1"/>
  <c r="G311" i="9"/>
  <c r="E311" i="9" s="1"/>
  <c r="B311" i="9" s="1"/>
  <c r="F206" i="5"/>
  <c r="C1183" i="1"/>
  <c r="F363" i="4"/>
  <c r="C358" i="1"/>
  <c r="E151" i="4"/>
  <c r="I20" i="3"/>
  <c r="D985" i="1"/>
  <c r="D1329" i="1"/>
  <c r="I25" i="3"/>
  <c r="F351" i="4"/>
  <c r="D350" i="4"/>
  <c r="C346" i="1"/>
  <c r="F12" i="5"/>
  <c r="D7" i="5"/>
  <c r="C990" i="1"/>
  <c r="H637" i="1"/>
  <c r="G637" i="1"/>
  <c r="G313" i="9"/>
  <c r="E313" i="9" s="1"/>
  <c r="F593" i="4"/>
  <c r="C587" i="1"/>
  <c r="F644" i="4"/>
  <c r="C638" i="1"/>
  <c r="E298" i="4"/>
  <c r="F311" i="4"/>
  <c r="C306" i="1"/>
  <c r="F196" i="4"/>
  <c r="C192" i="1"/>
  <c r="D141" i="6"/>
  <c r="D151" i="4"/>
  <c r="I1477" i="1"/>
  <c r="I1472" i="1"/>
  <c r="I1466" i="1"/>
  <c r="I1462" i="1"/>
  <c r="G1235" i="1"/>
  <c r="H1437" i="1" l="1"/>
  <c r="G1437" i="1"/>
  <c r="D1436" i="1"/>
  <c r="I29" i="3"/>
  <c r="G316" i="9"/>
  <c r="E316" i="9" s="1"/>
  <c r="E6" i="5"/>
  <c r="D984" i="1" s="1"/>
  <c r="E408" i="4"/>
  <c r="D403" i="1" s="1"/>
  <c r="D2" i="1"/>
  <c r="E412" i="4"/>
  <c r="E639" i="4" s="1"/>
  <c r="H638" i="1"/>
  <c r="G638" i="1"/>
  <c r="D6" i="5"/>
  <c r="H20" i="3"/>
  <c r="F7" i="5"/>
  <c r="C985" i="1"/>
  <c r="H619" i="1"/>
  <c r="G619" i="1"/>
  <c r="H102" i="1"/>
  <c r="G102" i="1"/>
  <c r="H453" i="1"/>
  <c r="G453" i="1"/>
  <c r="G1222" i="1"/>
  <c r="H1222" i="1"/>
  <c r="H306" i="1"/>
  <c r="G306" i="1"/>
  <c r="H278" i="9"/>
  <c r="F6" i="4"/>
  <c r="D412" i="4"/>
  <c r="H16" i="3"/>
  <c r="C2" i="1"/>
  <c r="D636" i="4"/>
  <c r="F528" i="4"/>
  <c r="C522" i="1"/>
  <c r="F237" i="5"/>
  <c r="H23" i="3"/>
  <c r="C1214" i="1"/>
  <c r="H574" i="1"/>
  <c r="G574" i="1"/>
  <c r="H478" i="1"/>
  <c r="G478" i="1"/>
  <c r="H414" i="1"/>
  <c r="G414" i="1"/>
  <c r="H587" i="1"/>
  <c r="G587" i="1"/>
  <c r="H346" i="1"/>
  <c r="G346" i="1"/>
  <c r="H466" i="1"/>
  <c r="G466" i="1"/>
  <c r="H1154" i="1"/>
  <c r="G1154" i="1"/>
  <c r="I21" i="3"/>
  <c r="D1046" i="1"/>
  <c r="G1046" i="1" s="1"/>
  <c r="H509" i="1"/>
  <c r="G509" i="1"/>
  <c r="H1056" i="1"/>
  <c r="G1056" i="1"/>
  <c r="G1215" i="1"/>
  <c r="H1215" i="1"/>
  <c r="D635" i="4"/>
  <c r="E312" i="9"/>
  <c r="B313" i="9"/>
  <c r="H1517" i="1"/>
  <c r="G1517" i="1"/>
  <c r="H11" i="3"/>
  <c r="G1383" i="1"/>
  <c r="H1383" i="1"/>
  <c r="H1329" i="1"/>
  <c r="G1329" i="1"/>
  <c r="G120" i="1"/>
  <c r="H120" i="1"/>
  <c r="H78" i="1"/>
  <c r="G78" i="1"/>
  <c r="D407" i="4"/>
  <c r="F298" i="4"/>
  <c r="C293" i="1"/>
  <c r="G1096" i="1"/>
  <c r="H1096" i="1"/>
  <c r="F151" i="4"/>
  <c r="D289" i="4"/>
  <c r="H17" i="3"/>
  <c r="C147" i="1"/>
  <c r="E317" i="9"/>
  <c r="B318" i="9"/>
  <c r="H28" i="3"/>
  <c r="F141" i="6"/>
  <c r="C1435" i="1"/>
  <c r="H9" i="3" s="1"/>
  <c r="E289" i="4"/>
  <c r="I17" i="3"/>
  <c r="D147" i="1"/>
  <c r="H46" i="1"/>
  <c r="G46" i="1"/>
  <c r="G192" i="1"/>
  <c r="H192" i="1"/>
  <c r="E407" i="4"/>
  <c r="D402" i="1" s="1"/>
  <c r="D293" i="1"/>
  <c r="H990" i="1"/>
  <c r="G990" i="1"/>
  <c r="D408" i="4"/>
  <c r="F350" i="4"/>
  <c r="C345" i="1"/>
  <c r="H358" i="1"/>
  <c r="G358" i="1"/>
  <c r="H1183" i="1"/>
  <c r="G1183" i="1"/>
  <c r="H523" i="1"/>
  <c r="G523" i="1"/>
  <c r="F176" i="5"/>
  <c r="D175" i="5"/>
  <c r="H22" i="3"/>
  <c r="C1153" i="1"/>
  <c r="E636" i="4"/>
  <c r="D630" i="1" s="1"/>
  <c r="D522" i="1"/>
  <c r="G40" i="1"/>
  <c r="H40" i="1"/>
  <c r="E635" i="4"/>
  <c r="D629" i="1" s="1"/>
  <c r="H294" i="1"/>
  <c r="G294" i="1"/>
  <c r="I23" i="3"/>
  <c r="D1214" i="1"/>
  <c r="H211" i="1"/>
  <c r="G211" i="1"/>
  <c r="H259" i="1"/>
  <c r="G259" i="1"/>
  <c r="H1436" i="1" l="1"/>
  <c r="G1436" i="1"/>
  <c r="E315" i="9"/>
  <c r="I10" i="3" s="1"/>
  <c r="B316" i="9"/>
  <c r="H1046" i="1"/>
  <c r="D407" i="1"/>
  <c r="K3" i="9"/>
  <c r="I9" i="3"/>
  <c r="D639" i="4"/>
  <c r="F412" i="4"/>
  <c r="C407" i="1"/>
  <c r="E413" i="4"/>
  <c r="E291" i="4"/>
  <c r="D287" i="1" s="1"/>
  <c r="D285" i="1"/>
  <c r="E290" i="4"/>
  <c r="D286" i="1" s="1"/>
  <c r="D413" i="4"/>
  <c r="F289" i="4"/>
  <c r="D291" i="4"/>
  <c r="C285" i="1"/>
  <c r="H293" i="1"/>
  <c r="G293" i="1"/>
  <c r="N3" i="9"/>
  <c r="I11" i="3"/>
  <c r="H2" i="1"/>
  <c r="G2" i="1"/>
  <c r="D633" i="1"/>
  <c r="G285" i="9"/>
  <c r="E285" i="9" s="1"/>
  <c r="B285" i="9" s="1"/>
  <c r="G278" i="9"/>
  <c r="E278" i="9" s="1"/>
  <c r="F6" i="5"/>
  <c r="C984" i="1"/>
  <c r="F175" i="5"/>
  <c r="C1152" i="1"/>
  <c r="H345" i="1"/>
  <c r="G345" i="1"/>
  <c r="F635" i="4"/>
  <c r="C629" i="1"/>
  <c r="H522" i="1"/>
  <c r="G522" i="1"/>
  <c r="H985" i="1"/>
  <c r="G985" i="1"/>
  <c r="F636" i="4"/>
  <c r="C630" i="1"/>
  <c r="H1153" i="1"/>
  <c r="G1153" i="1"/>
  <c r="F408" i="4"/>
  <c r="C403" i="1"/>
  <c r="G1435" i="1"/>
  <c r="H1435" i="1"/>
  <c r="G147" i="1"/>
  <c r="H147" i="1"/>
  <c r="F407" i="4"/>
  <c r="C402" i="1"/>
  <c r="H1214" i="1"/>
  <c r="G1214" i="1"/>
  <c r="D290" i="4"/>
  <c r="D415" i="4" l="1"/>
  <c r="D640" i="4"/>
  <c r="F413" i="4"/>
  <c r="C408" i="1"/>
  <c r="E640" i="4"/>
  <c r="E415" i="4"/>
  <c r="D410" i="1" s="1"/>
  <c r="D408" i="1"/>
  <c r="E414" i="4"/>
  <c r="D409" i="1" s="1"/>
  <c r="D641" i="4"/>
  <c r="F639" i="4"/>
  <c r="C633" i="1"/>
  <c r="H402" i="1"/>
  <c r="G402" i="1"/>
  <c r="H285" i="1"/>
  <c r="G285" i="1"/>
  <c r="H407" i="1"/>
  <c r="G407" i="1"/>
  <c r="H403" i="1"/>
  <c r="G403" i="1"/>
  <c r="H630" i="1"/>
  <c r="G630" i="1"/>
  <c r="H8" i="3"/>
  <c r="H984" i="1"/>
  <c r="G984" i="1"/>
  <c r="F290" i="4"/>
  <c r="C286" i="1"/>
  <c r="H629" i="1"/>
  <c r="G629" i="1"/>
  <c r="H1152" i="1"/>
  <c r="G1152" i="1"/>
  <c r="E277" i="9"/>
  <c r="B278" i="9"/>
  <c r="F291" i="4"/>
  <c r="C287" i="1"/>
  <c r="D414" i="4"/>
  <c r="H408" i="1" l="1"/>
  <c r="G408" i="1"/>
  <c r="H633" i="1"/>
  <c r="G633" i="1"/>
  <c r="M3" i="9"/>
  <c r="I8" i="3"/>
  <c r="D642" i="4"/>
  <c r="F640" i="4"/>
  <c r="C634" i="1"/>
  <c r="F414" i="4"/>
  <c r="C409" i="1"/>
  <c r="H287" i="1"/>
  <c r="G287" i="1"/>
  <c r="H286" i="1"/>
  <c r="G286" i="1"/>
  <c r="F641" i="4"/>
  <c r="D645" i="4"/>
  <c r="C635" i="1"/>
  <c r="E642" i="4"/>
  <c r="D634" i="1"/>
  <c r="E641" i="4"/>
  <c r="F415" i="4"/>
  <c r="C410" i="1"/>
  <c r="E645" i="4" l="1"/>
  <c r="F645" i="4" s="1"/>
  <c r="D635" i="1"/>
  <c r="H635" i="1" s="1"/>
  <c r="H18" i="3"/>
  <c r="C639" i="1"/>
  <c r="H409" i="1"/>
  <c r="G409" i="1"/>
  <c r="D646" i="4"/>
  <c r="F642" i="4"/>
  <c r="C636" i="1"/>
  <c r="H410" i="1"/>
  <c r="G410" i="1"/>
  <c r="E646" i="4"/>
  <c r="D636" i="1"/>
  <c r="H634" i="1"/>
  <c r="G634" i="1"/>
  <c r="G635" i="1" l="1"/>
  <c r="F646" i="4"/>
  <c r="H19" i="3"/>
  <c r="C640" i="1"/>
  <c r="H636" i="1"/>
  <c r="G636" i="1"/>
  <c r="I19" i="3"/>
  <c r="D640" i="1"/>
  <c r="H7" i="3" s="1"/>
  <c r="I18" i="3"/>
  <c r="D639" i="1"/>
  <c r="G639" i="1" s="1"/>
  <c r="G276" i="9"/>
  <c r="E276" i="9" s="1"/>
  <c r="B276" i="9" s="1"/>
  <c r="H639" i="1" l="1"/>
  <c r="J3" i="9"/>
  <c r="H640" i="1"/>
  <c r="G640" i="1"/>
  <c r="G274" i="9" l="1"/>
  <c r="L272" i="9"/>
  <c r="H274" i="9"/>
  <c r="M272" i="9"/>
  <c r="H18" i="9"/>
  <c r="G18" i="9"/>
  <c r="J6" i="9"/>
  <c r="I11" i="9"/>
  <c r="H17" i="9"/>
  <c r="K10" i="9"/>
  <c r="G16" i="9"/>
  <c r="I9" i="9"/>
  <c r="G15" i="9"/>
  <c r="K8" i="9"/>
  <c r="J13" i="9"/>
  <c r="K9" i="9"/>
  <c r="L15" i="9"/>
  <c r="K7" i="9"/>
  <c r="J12" i="9"/>
  <c r="J5" i="9"/>
  <c r="I7" i="9"/>
  <c r="K13" i="9"/>
  <c r="K6" i="9"/>
  <c r="J11" i="9"/>
  <c r="I17" i="9"/>
  <c r="I5" i="9"/>
  <c r="K11" i="9"/>
  <c r="H16" i="9"/>
  <c r="G17" i="9"/>
  <c r="K5" i="9"/>
  <c r="J10" i="9"/>
  <c r="M16" i="9"/>
  <c r="I8" i="9"/>
  <c r="M15" i="9"/>
  <c r="J8" i="9"/>
  <c r="I13" i="9"/>
  <c r="I6" i="9"/>
  <c r="K12" i="9"/>
  <c r="J9" i="9"/>
  <c r="H15" i="9"/>
  <c r="J7" i="9"/>
  <c r="I12" i="9"/>
  <c r="J17" i="9"/>
  <c r="L16" i="9"/>
  <c r="F16" i="9" s="1"/>
  <c r="E13" i="9" l="1"/>
  <c r="B13" i="9" s="1"/>
  <c r="E6" i="9"/>
  <c r="B6" i="9" s="1"/>
  <c r="E12" i="9"/>
  <c r="B12" i="9" s="1"/>
  <c r="E18" i="9"/>
  <c r="B18" i="9" s="1"/>
  <c r="E274" i="9"/>
  <c r="E20" i="9" s="1"/>
  <c r="I7" i="3" s="1"/>
  <c r="E10" i="9"/>
  <c r="B10" i="9" s="1"/>
  <c r="E16" i="9"/>
  <c r="B16" i="9" s="1"/>
  <c r="F272" i="9"/>
  <c r="E9" i="9"/>
  <c r="B9" i="9" s="1"/>
  <c r="E11" i="9"/>
  <c r="B11" i="9" s="1"/>
  <c r="E5" i="9"/>
  <c r="E8" i="9"/>
  <c r="B8" i="9" s="1"/>
  <c r="E17" i="9"/>
  <c r="B17" i="9" s="1"/>
  <c r="E7" i="9"/>
  <c r="B7" i="9" s="1"/>
  <c r="F15" i="9"/>
  <c r="F14" i="9" s="1"/>
  <c r="E15" i="9"/>
  <c r="B274" i="9"/>
  <c r="B15" i="9" l="1"/>
  <c r="E14" i="9"/>
  <c r="B272" i="9"/>
  <c r="F20" i="9"/>
  <c r="F3" i="9"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<sst xmlns="http://schemas.openxmlformats.org/spreadsheetml/2006/main" count="4374" uniqueCount="3426">
  <si>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</si>
  <si>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</si>
  <si>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</si>
  <si>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</si>
  <si>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</si>
  <si>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</si>
  <si>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</si>
  <si>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</si>
  <si>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</si>
  <si>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</si>
  <si>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</si>
  <si>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</si>
  <si>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</si>
  <si>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</si>
  <si>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</si>
  <si>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</si>
  <si>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</si>
  <si>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</si>
  <si>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</si>
  <si>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</si>
  <si>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</si>
  <si>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</si>
  <si>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</si>
  <si>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</si>
  <si>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</si>
  <si>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</si>
  <si>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</si>
  <si>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</si>
  <si>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</si>
  <si>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</si>
  <si>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</si>
  <si>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J.J. STROSSMAYERA U OSIJEKU - FILOZOFSKI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</si>
  <si>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</si>
  <si>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</si>
  <si>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</si>
  <si>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</si>
  <si>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</si>
  <si>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</si>
  <si>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</si>
  <si>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</si>
  <si>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</si>
  <si>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</si>
  <si>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</si>
  <si>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</si>
  <si>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</si>
  <si>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</si>
  <si>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</si>
  <si>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</si>
  <si>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</si>
  <si>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2321 - SVEUČILIŠTE J.J. STROSSMAYERA U OSIJEKU - FILOZOFSKI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</si>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</sst>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8500740.9900000002</v>
      </c>
      <c r="D2" s="6">
        <f>'PR-RAS'!E6</f>
        <v>10861014.060000002</v>
      </c>
      <c r="E2" s="6">
        <v>0</v>
      </c>
      <c r="F2" s="6">
        <v>0</v>
      </c>
      <c r="G2" s="7">
        <f t="shared" ref="G2:G264" si="0">(B2/1000)*(C2*1+D2*2)</f>
        <v>30222.769110000008</v>
      </c>
      <c r="H2" s="7">
        <f t="shared" ref="H2:H264" si="1">ABS(C2-ROUND(C2,0))+ABS(D2-ROUND(D2,0))</f>
        <v>7.0000002160668373E-2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358189.55</v>
      </c>
      <c r="D46" s="1">
        <f>'PR-RAS'!E50</f>
        <v>369754.99</v>
      </c>
      <c r="E46" s="1">
        <v>0</v>
      </c>
      <c r="F46" s="1">
        <v>0</v>
      </c>
      <c r="G46" s="2">
        <f t="shared" si="0"/>
        <v>49396.47885</v>
      </c>
      <c r="H46" s="2">
        <f t="shared" si="1"/>
        <v>0.46000000002095476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107398.91</v>
      </c>
      <c r="E50" s="1">
        <v>0</v>
      </c>
      <c r="F50" s="1">
        <v>0</v>
      </c>
      <c r="G50" s="2">
        <f t="shared" si="0"/>
        <v>10525.09318</v>
      </c>
      <c r="H50" s="2">
        <f t="shared" si="1"/>
        <v>8.999999999650754E-2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107398.91</v>
      </c>
      <c r="E53" s="1">
        <v>0</v>
      </c>
      <c r="F53" s="1">
        <v>0</v>
      </c>
      <c r="G53" s="2">
        <f t="shared" si="0"/>
        <v>11169.486639999999</v>
      </c>
      <c r="H53" s="2">
        <f t="shared" si="1"/>
        <v>8.999999999650754E-2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38410.239999999998</v>
      </c>
      <c r="D64" s="1">
        <f>'PR-RAS'!E68</f>
        <v>15195.71</v>
      </c>
      <c r="E64" s="1">
        <v>0</v>
      </c>
      <c r="F64" s="1">
        <v>0</v>
      </c>
      <c r="G64" s="2">
        <f t="shared" si="0"/>
        <v>4334.5045799999998</v>
      </c>
      <c r="H64" s="2">
        <f t="shared" si="1"/>
        <v>0.52999999999883585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38410.239999999998</v>
      </c>
      <c r="D65" s="1">
        <f>'PR-RAS'!E69</f>
        <v>15195.71</v>
      </c>
      <c r="E65" s="1">
        <v>0</v>
      </c>
      <c r="F65" s="1">
        <v>0</v>
      </c>
      <c r="G65" s="2">
        <f t="shared" si="0"/>
        <v>4403.3062399999999</v>
      </c>
      <c r="H65" s="2">
        <f t="shared" si="1"/>
        <v>0.52999999999883585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319779.31</v>
      </c>
      <c r="D73" s="1">
        <f>'PR-RAS'!E77</f>
        <v>247160.37</v>
      </c>
      <c r="E73" s="1">
        <v>0</v>
      </c>
      <c r="F73" s="1">
        <v>0</v>
      </c>
      <c r="G73" s="2">
        <f t="shared" si="0"/>
        <v>58615.203600000001</v>
      </c>
      <c r="H73" s="2">
        <f t="shared" si="1"/>
        <v>0.67999999999301508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199913.91</v>
      </c>
      <c r="D74" s="1">
        <f>'PR-RAS'!E78</f>
        <v>182185.3</v>
      </c>
      <c r="E74" s="1">
        <v>0</v>
      </c>
      <c r="F74" s="1">
        <v>0</v>
      </c>
      <c r="G74" s="2">
        <f t="shared" si="0"/>
        <v>41192.769229999998</v>
      </c>
      <c r="H74" s="2">
        <f t="shared" si="1"/>
        <v>0.38999999998486601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1917.67</v>
      </c>
      <c r="E75" s="1">
        <v>0</v>
      </c>
      <c r="F75" s="1">
        <v>0</v>
      </c>
      <c r="G75" s="2">
        <f t="shared" si="0"/>
        <v>283.81515999999999</v>
      </c>
      <c r="H75" s="2">
        <f t="shared" si="1"/>
        <v>0.32999999999992724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119865.4</v>
      </c>
      <c r="D76" s="1">
        <f>'PR-RAS'!E80</f>
        <v>63057.4</v>
      </c>
      <c r="E76" s="1">
        <v>0</v>
      </c>
      <c r="F76" s="1">
        <v>0</v>
      </c>
      <c r="G76" s="2">
        <f t="shared" si="0"/>
        <v>18448.514999999999</v>
      </c>
      <c r="H76" s="2">
        <f t="shared" si="1"/>
        <v>0.79999999999563443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7.25</v>
      </c>
      <c r="D78" s="1">
        <f>'PR-RAS'!E82</f>
        <v>2.19</v>
      </c>
      <c r="E78" s="1">
        <v>0</v>
      </c>
      <c r="F78" s="1">
        <v>0</v>
      </c>
      <c r="G78" s="2">
        <f t="shared" si="0"/>
        <v>0.89550999999999992</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7.25</v>
      </c>
      <c r="D79" s="1">
        <f>'PR-RAS'!E83</f>
        <v>2.19</v>
      </c>
      <c r="E79" s="1">
        <v>0</v>
      </c>
      <c r="F79" s="1">
        <v>0</v>
      </c>
      <c r="G79" s="2">
        <f t="shared" si="0"/>
        <v>0.90713999999999995</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7.25</v>
      </c>
      <c r="D81" s="1">
        <f>'PR-RAS'!E85</f>
        <v>2.19</v>
      </c>
      <c r="E81" s="1">
        <v>0</v>
      </c>
      <c r="F81" s="1">
        <v>0</v>
      </c>
      <c r="G81" s="2">
        <f t="shared" si="0"/>
        <v>0.93039999999999989</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277178.53000000003</v>
      </c>
      <c r="D102" s="1">
        <f>'PR-RAS'!E106</f>
        <v>335456.84999999998</v>
      </c>
      <c r="E102" s="1">
        <v>0</v>
      </c>
      <c r="F102" s="1">
        <v>0</v>
      </c>
      <c r="G102" s="2">
        <f t="shared" si="0"/>
        <v>95757.315230000007</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277178.53000000003</v>
      </c>
      <c r="D108" s="1">
        <f>'PR-RAS'!E112</f>
        <v>335456.84999999998</v>
      </c>
      <c r="E108" s="1">
        <v>0</v>
      </c>
      <c r="F108" s="1">
        <v>0</v>
      </c>
      <c r="G108" s="2">
        <f t="shared" si="0"/>
        <v>101445.86860999999</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277178.53000000003</v>
      </c>
      <c r="D113" s="1">
        <f>'PR-RAS'!E117</f>
        <v>335456.84999999998</v>
      </c>
      <c r="E113" s="1">
        <v>0</v>
      </c>
      <c r="F113" s="1">
        <v>0</v>
      </c>
      <c r="G113" s="2">
        <f t="shared" si="0"/>
        <v>106186.32975999999</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754667.22</v>
      </c>
      <c r="D120" s="1">
        <f>'PR-RAS'!E124</f>
        <v>984245.42</v>
      </c>
      <c r="E120" s="1">
        <v>0</v>
      </c>
      <c r="F120" s="1">
        <v>0</v>
      </c>
      <c r="G120" s="2">
        <f t="shared" si="0"/>
        <v>324055.80913999997</v>
      </c>
      <c r="H120" s="2">
        <f t="shared" si="1"/>
        <v>0.64000000001396984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753897.22</v>
      </c>
      <c r="D121" s="1">
        <f>'PR-RAS'!E125</f>
        <v>982525.42</v>
      </c>
      <c r="E121" s="1">
        <v>0</v>
      </c>
      <c r="F121" s="1">
        <v>0</v>
      </c>
      <c r="G121" s="2">
        <f t="shared" si="0"/>
        <v>326273.7672</v>
      </c>
      <c r="H121" s="2">
        <f t="shared" si="1"/>
        <v>0.64000000001396984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4517.2700000000004</v>
      </c>
      <c r="D122" s="1">
        <f>'PR-RAS'!E126</f>
        <v>2490.5500000000002</v>
      </c>
      <c r="E122" s="1">
        <v>0</v>
      </c>
      <c r="F122" s="1">
        <v>0</v>
      </c>
      <c r="G122" s="2">
        <f t="shared" si="0"/>
        <v>1149.30277</v>
      </c>
      <c r="H122" s="2">
        <f t="shared" si="1"/>
        <v>0.72000000000025466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749379.95</v>
      </c>
      <c r="D123" s="1">
        <f>'PR-RAS'!E127</f>
        <v>980034.87</v>
      </c>
      <c r="E123" s="1">
        <v>0</v>
      </c>
      <c r="F123" s="1">
        <v>0</v>
      </c>
      <c r="G123" s="2">
        <f t="shared" si="0"/>
        <v>330552.86218</v>
      </c>
      <c r="H123" s="2">
        <f t="shared" si="1"/>
        <v>0.18000000005122274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770</v>
      </c>
      <c r="D124" s="1">
        <f>'PR-RAS'!E128</f>
        <v>1720</v>
      </c>
      <c r="E124" s="1">
        <v>0</v>
      </c>
      <c r="F124" s="1">
        <v>0</v>
      </c>
      <c r="G124" s="2">
        <f t="shared" si="0"/>
        <v>517.83000000000004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770</v>
      </c>
      <c r="D125" s="1">
        <f>'PR-RAS'!E129</f>
        <v>1720</v>
      </c>
      <c r="E125" s="1">
        <v>0</v>
      </c>
      <c r="F125" s="1">
        <v>0</v>
      </c>
      <c r="G125" s="2">
        <f t="shared" si="0"/>
        <v>522.04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7110519.3700000001</v>
      </c>
      <c r="D129" s="1">
        <f>'PR-RAS'!E133</f>
        <v>9171499.6100000013</v>
      </c>
      <c r="E129" s="1">
        <v>0</v>
      </c>
      <c r="F129" s="1">
        <v>0</v>
      </c>
      <c r="G129" s="2">
        <f t="shared" si="0"/>
        <v>3258050.3795200004</v>
      </c>
      <c r="H129" s="2">
        <f t="shared" si="1"/>
        <v>0.75999999884516001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7110519.3700000001</v>
      </c>
      <c r="D130" s="1">
        <f>'PR-RAS'!E134</f>
        <v>9171499.6100000013</v>
      </c>
      <c r="E130" s="1">
        <v>0</v>
      </c>
      <c r="F130" s="1">
        <v>0</v>
      </c>
      <c r="G130" s="2">
        <f t="shared" si="0"/>
        <v>3283503.8981100004</v>
      </c>
      <c r="H130" s="2">
        <f t="shared" si="1"/>
        <v>0.75999999884516001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7110297.0899999999</v>
      </c>
      <c r="D131" s="1">
        <f>'PR-RAS'!E135</f>
        <v>8764576.9800000004</v>
      </c>
      <c r="E131" s="1">
        <v>0</v>
      </c>
      <c r="F131" s="1">
        <v>0</v>
      </c>
      <c r="G131" s="2">
        <f t="shared" si="0"/>
        <v>3203128.6365</v>
      </c>
      <c r="H131" s="2">
        <f t="shared" si="1"/>
        <v>0.10999999940395355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222.28</v>
      </c>
      <c r="D132" s="1">
        <f>'PR-RAS'!E136</f>
        <v>406922.63</v>
      </c>
      <c r="E132" s="1">
        <v>0</v>
      </c>
      <c r="F132" s="1">
        <v>0</v>
      </c>
      <c r="G132" s="2">
        <f t="shared" si="0"/>
        <v>106642.84774000001</v>
      </c>
      <c r="H132" s="2">
        <f t="shared" si="1"/>
        <v>0.64999999999534452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179.07</v>
      </c>
      <c r="D135" s="1">
        <f>'PR-RAS'!E139</f>
        <v>55</v>
      </c>
      <c r="E135" s="1">
        <v>0</v>
      </c>
      <c r="F135" s="1">
        <v>0</v>
      </c>
      <c r="G135" s="2">
        <f t="shared" si="0"/>
        <v>38.735379999999999</v>
      </c>
      <c r="H135" s="2">
        <f t="shared" si="1"/>
        <v>6.9999999999993179E-2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179.07</v>
      </c>
      <c r="D146" s="1">
        <f>'PR-RAS'!E150</f>
        <v>55</v>
      </c>
      <c r="E146" s="1">
        <v>0</v>
      </c>
      <c r="F146" s="1">
        <v>0</v>
      </c>
      <c r="G146" s="2">
        <f t="shared" si="0"/>
        <v>41.915149999999997</v>
      </c>
      <c r="H146" s="2">
        <f t="shared" si="1"/>
        <v>6.9999999999993179E-2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8604445.9600000009</v>
      </c>
      <c r="D147" s="1">
        <f>'PR-RAS'!E151</f>
        <v>10267478.57</v>
      </c>
      <c r="E147" s="1">
        <v>0</v>
      </c>
      <c r="F147" s="1">
        <v>0</v>
      </c>
      <c r="G147" s="2">
        <f t="shared" si="0"/>
        <v>4254352.8525999999</v>
      </c>
      <c r="H147" s="2">
        <f t="shared" si="1"/>
        <v>0.4699999988079071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7559938.8400000008</v>
      </c>
      <c r="D148" s="1">
        <f>'PR-RAS'!E152</f>
        <v>9091638.9299999997</v>
      </c>
      <c r="E148" s="1">
        <v>0</v>
      </c>
      <c r="F148" s="1">
        <v>0</v>
      </c>
      <c r="G148" s="2">
        <f t="shared" si="0"/>
        <v>3784252.8548999997</v>
      </c>
      <c r="H148" s="2">
        <f t="shared" si="1"/>
        <v>0.22999999951571226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6203812.8500000006</v>
      </c>
      <c r="D149" s="1">
        <f>'PR-RAS'!E153</f>
        <v>6945602.1200000001</v>
      </c>
      <c r="E149" s="1">
        <v>0</v>
      </c>
      <c r="F149" s="1">
        <v>0</v>
      </c>
      <c r="G149" s="2">
        <f t="shared" si="0"/>
        <v>2974062.5293199997</v>
      </c>
      <c r="H149" s="2">
        <f t="shared" si="1"/>
        <v>0.26999999955296516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6173503.1500000004</v>
      </c>
      <c r="D150" s="1">
        <f>'PR-RAS'!E154</f>
        <v>6938697.7400000002</v>
      </c>
      <c r="E150" s="1">
        <v>0</v>
      </c>
      <c r="F150" s="1">
        <v>0</v>
      </c>
      <c r="G150" s="2">
        <f t="shared" si="0"/>
        <v>2987583.8958700001</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29183.11</v>
      </c>
      <c r="D152" s="1">
        <f>'PR-RAS'!E156</f>
        <v>0</v>
      </c>
      <c r="E152" s="1">
        <v>0</v>
      </c>
      <c r="F152" s="1">
        <v>0</v>
      </c>
      <c r="G152" s="2">
        <f t="shared" si="0"/>
        <v>4406.6496100000004</v>
      </c>
      <c r="H152" s="2">
        <f t="shared" si="1"/>
        <v>0.11000000000058208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1126.5899999999999</v>
      </c>
      <c r="D153" s="1">
        <f>'PR-RAS'!E157</f>
        <v>6904.38</v>
      </c>
      <c r="E153" s="1">
        <v>0</v>
      </c>
      <c r="F153" s="1">
        <v>0</v>
      </c>
      <c r="G153" s="2">
        <f t="shared" si="0"/>
        <v>2270.1732000000002</v>
      </c>
      <c r="H153" s="2">
        <f t="shared" si="1"/>
        <v>0.79000000000019099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337789.86</v>
      </c>
      <c r="D154" s="1">
        <f>'PR-RAS'!E158</f>
        <v>1005631.03</v>
      </c>
      <c r="E154" s="1">
        <v>0</v>
      </c>
      <c r="F154" s="1">
        <v>0</v>
      </c>
      <c r="G154" s="2">
        <f t="shared" si="0"/>
        <v>359404.94375999999</v>
      </c>
      <c r="H154" s="2">
        <f t="shared" si="1"/>
        <v>0.17000000004190952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1018336.13</v>
      </c>
      <c r="D155" s="1">
        <f>'PR-RAS'!E159</f>
        <v>1140405.78</v>
      </c>
      <c r="E155" s="1">
        <v>0</v>
      </c>
      <c r="F155" s="1">
        <v>0</v>
      </c>
      <c r="G155" s="2">
        <f t="shared" si="0"/>
        <v>508068.74426000001</v>
      </c>
      <c r="H155" s="2">
        <f t="shared" si="1"/>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1018336.13</v>
      </c>
      <c r="D157" s="1">
        <f>'PR-RAS'!E161</f>
        <v>1140405.78</v>
      </c>
      <c r="E157" s="1">
        <v>0</v>
      </c>
      <c r="F157" s="1">
        <v>0</v>
      </c>
      <c r="G157" s="2">
        <f t="shared" si="0"/>
        <v>514667.03963999997</v>
      </c>
      <c r="H157" s="2">
        <f t="shared" si="1"/>
        <v>0.34999999997671694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1013791.2699999999</v>
      </c>
      <c r="D159" s="1">
        <f>'PR-RAS'!E163</f>
        <v>1151957.8400000001</v>
      </c>
      <c r="E159" s="1">
        <v>0</v>
      </c>
      <c r="F159" s="1">
        <v>0</v>
      </c>
      <c r="G159" s="2">
        <f t="shared" si="0"/>
        <v>524197.69810000004</v>
      </c>
      <c r="H159" s="2">
        <f t="shared" si="1"/>
        <v>0.4299999998183921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252736.71000000002</v>
      </c>
      <c r="D160" s="1">
        <f>'PR-RAS'!E164</f>
        <v>253888.59000000003</v>
      </c>
      <c r="E160" s="1">
        <v>0</v>
      </c>
      <c r="F160" s="1">
        <v>0</v>
      </c>
      <c r="G160" s="2">
        <f t="shared" si="0"/>
        <v>120921.70851000003</v>
      </c>
      <c r="H160" s="2">
        <f t="shared" si="1"/>
        <v>0.69999999995343387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153391.67000000001</v>
      </c>
      <c r="D161" s="1">
        <f>'PR-RAS'!E165</f>
        <v>116372.71</v>
      </c>
      <c r="E161" s="1">
        <v>0</v>
      </c>
      <c r="F161" s="1">
        <v>0</v>
      </c>
      <c r="G161" s="2">
        <f t="shared" si="0"/>
        <v>61781.934400000006</v>
      </c>
      <c r="H161" s="2">
        <f t="shared" si="1"/>
        <v>0.61999999998079147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75211.69</v>
      </c>
      <c r="D162" s="1">
        <f>'PR-RAS'!E166</f>
        <v>72620.710000000006</v>
      </c>
      <c r="E162" s="1">
        <v>0</v>
      </c>
      <c r="F162" s="1">
        <v>0</v>
      </c>
      <c r="G162" s="2">
        <f t="shared" si="0"/>
        <v>35492.950710000005</v>
      </c>
      <c r="H162" s="2">
        <f t="shared" si="1"/>
        <v>0.59999999999126885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24133.35</v>
      </c>
      <c r="D163" s="1">
        <f>'PR-RAS'!E167</f>
        <v>64853.17</v>
      </c>
      <c r="E163" s="1">
        <v>0</v>
      </c>
      <c r="F163" s="1">
        <v>0</v>
      </c>
      <c r="G163" s="2">
        <f t="shared" si="0"/>
        <v>24922.029780000001</v>
      </c>
      <c r="H163" s="2">
        <f t="shared" si="1"/>
        <v>0.51999999999679858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42</v>
      </c>
      <c r="E164" s="1">
        <v>0</v>
      </c>
      <c r="F164" s="1">
        <v>0</v>
      </c>
      <c r="G164" s="2">
        <f t="shared" si="0"/>
        <v>13.692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113578.10999999999</v>
      </c>
      <c r="D165" s="1">
        <f>'PR-RAS'!E169</f>
        <v>101024.18</v>
      </c>
      <c r="E165" s="1">
        <v>0</v>
      </c>
      <c r="F165" s="1">
        <v>0</v>
      </c>
      <c r="G165" s="2">
        <f t="shared" si="0"/>
        <v>51762.74108</v>
      </c>
      <c r="H165" s="2">
        <f t="shared" si="1"/>
        <v>0.28999999997904524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44319.5</v>
      </c>
      <c r="D166" s="1">
        <f>'PR-RAS'!E170</f>
        <v>34319.32</v>
      </c>
      <c r="E166" s="1">
        <v>0</v>
      </c>
      <c r="F166" s="1">
        <v>0</v>
      </c>
      <c r="G166" s="2">
        <f t="shared" si="0"/>
        <v>18638.093100000002</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56957.96</v>
      </c>
      <c r="D168" s="1">
        <f>'PR-RAS'!E172</f>
        <v>59478.29</v>
      </c>
      <c r="E168" s="1">
        <v>0</v>
      </c>
      <c r="F168" s="1">
        <v>0</v>
      </c>
      <c r="G168" s="2">
        <f t="shared" si="0"/>
        <v>29377.728180000002</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11386.51</v>
      </c>
      <c r="D169" s="1">
        <f>'PR-RAS'!E173</f>
        <v>4893.07</v>
      </c>
      <c r="E169" s="1">
        <v>0</v>
      </c>
      <c r="F169" s="1">
        <v>0</v>
      </c>
      <c r="G169" s="2">
        <f t="shared" si="0"/>
        <v>3557.0052000000005</v>
      </c>
      <c r="H169" s="2">
        <f t="shared" si="1"/>
        <v>0.55999999999949068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984</v>
      </c>
      <c r="E170" s="1">
        <v>0</v>
      </c>
      <c r="F170" s="1">
        <v>0</v>
      </c>
      <c r="G170" s="2">
        <f t="shared" si="0"/>
        <v>332.59200000000004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914.14</v>
      </c>
      <c r="D172" s="1">
        <f>'PR-RAS'!E176</f>
        <v>1349.5</v>
      </c>
      <c r="E172" s="1">
        <v>0</v>
      </c>
      <c r="F172" s="1">
        <v>0</v>
      </c>
      <c r="G172" s="2">
        <f t="shared" si="0"/>
        <v>617.84694000000002</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519053.50999999995</v>
      </c>
      <c r="D173" s="1">
        <f>'PR-RAS'!E177</f>
        <v>564069.24</v>
      </c>
      <c r="E173" s="1">
        <v>0</v>
      </c>
      <c r="F173" s="1">
        <v>0</v>
      </c>
      <c r="G173" s="2">
        <f t="shared" si="0"/>
        <v>283317.02227999998</v>
      </c>
      <c r="H173" s="2">
        <f t="shared" si="1"/>
        <v>0.73000000003958121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36419.699999999997</v>
      </c>
      <c r="D174" s="1">
        <f>'PR-RAS'!E178</f>
        <v>52548.17</v>
      </c>
      <c r="E174" s="1">
        <v>0</v>
      </c>
      <c r="F174" s="1">
        <v>0</v>
      </c>
      <c r="G174" s="2">
        <f t="shared" si="0"/>
        <v>24482.274919999996</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52730.44</v>
      </c>
      <c r="D175" s="1">
        <f>'PR-RAS'!E179</f>
        <v>30812.61</v>
      </c>
      <c r="E175" s="1">
        <v>0</v>
      </c>
      <c r="F175" s="1">
        <v>0</v>
      </c>
      <c r="G175" s="2">
        <f t="shared" si="0"/>
        <v>19897.884839999999</v>
      </c>
      <c r="H175" s="2">
        <f t="shared" si="1"/>
        <v>0.83000000000174623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45419.85</v>
      </c>
      <c r="D176" s="1">
        <f>'PR-RAS'!E180</f>
        <v>44254.59</v>
      </c>
      <c r="E176" s="1">
        <v>0</v>
      </c>
      <c r="F176" s="1">
        <v>0</v>
      </c>
      <c r="G176" s="2">
        <f t="shared" si="0"/>
        <v>23437.580249999999</v>
      </c>
      <c r="H176" s="2">
        <f t="shared" si="1"/>
        <v>0.56000000000494765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15284.01</v>
      </c>
      <c r="D177" s="1">
        <f>'PR-RAS'!E181</f>
        <v>17547.080000000002</v>
      </c>
      <c r="E177" s="1">
        <v>0</v>
      </c>
      <c r="F177" s="1">
        <v>0</v>
      </c>
      <c r="G177" s="2">
        <f t="shared" si="0"/>
        <v>8866.5579200000011</v>
      </c>
      <c r="H177" s="2">
        <f t="shared" si="1"/>
        <v>9.0000000001964509E-2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12281.21</v>
      </c>
      <c r="D178" s="1">
        <f>'PR-RAS'!E182</f>
        <v>14177.76</v>
      </c>
      <c r="E178" s="1">
        <v>0</v>
      </c>
      <c r="F178" s="1">
        <v>0</v>
      </c>
      <c r="G178" s="2">
        <f t="shared" si="0"/>
        <v>7192.7012099999993</v>
      </c>
      <c r="H178" s="2">
        <f t="shared" si="1"/>
        <v>0.44999999999890861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13551.1</v>
      </c>
      <c r="D179" s="1">
        <f>'PR-RAS'!E183</f>
        <v>14998.62</v>
      </c>
      <c r="E179" s="1">
        <v>0</v>
      </c>
      <c r="F179" s="1">
        <v>0</v>
      </c>
      <c r="G179" s="2">
        <f t="shared" si="0"/>
        <v>7751.6045199999999</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264623.46999999997</v>
      </c>
      <c r="D180" s="1">
        <f>'PR-RAS'!E184</f>
        <v>290684.44</v>
      </c>
      <c r="E180" s="1">
        <v>0</v>
      </c>
      <c r="F180" s="1">
        <v>0</v>
      </c>
      <c r="G180" s="2">
        <f t="shared" si="0"/>
        <v>151432.63064999998</v>
      </c>
      <c r="H180" s="2">
        <f t="shared" si="1"/>
        <v>0.90999999997438863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24186.05</v>
      </c>
      <c r="D181" s="1">
        <f>'PR-RAS'!E185</f>
        <v>36537.550000000003</v>
      </c>
      <c r="E181" s="1">
        <v>0</v>
      </c>
      <c r="F181" s="1">
        <v>0</v>
      </c>
      <c r="G181" s="2">
        <f t="shared" si="0"/>
        <v>17507.007000000001</v>
      </c>
      <c r="H181" s="2">
        <f t="shared" si="1"/>
        <v>0.49999999999636202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54557.68</v>
      </c>
      <c r="D182" s="1">
        <f>'PR-RAS'!E186</f>
        <v>62508.42</v>
      </c>
      <c r="E182" s="1">
        <v>0</v>
      </c>
      <c r="F182" s="1">
        <v>0</v>
      </c>
      <c r="G182" s="2">
        <f t="shared" si="0"/>
        <v>32502.988119999998</v>
      </c>
      <c r="H182" s="2">
        <f t="shared" si="1"/>
        <v>0.73999999999796273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45940.08</v>
      </c>
      <c r="D183" s="1">
        <f>'PR-RAS'!E187</f>
        <v>45298</v>
      </c>
      <c r="E183" s="1">
        <v>0</v>
      </c>
      <c r="F183" s="1">
        <v>0</v>
      </c>
      <c r="G183" s="2">
        <f t="shared" si="0"/>
        <v>24849.566560000003</v>
      </c>
      <c r="H183" s="2">
        <f t="shared" si="1"/>
        <v>8.000000000174623E-2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82482.86</v>
      </c>
      <c r="D184" s="1">
        <f>'PR-RAS'!E188</f>
        <v>187677.83000000002</v>
      </c>
      <c r="E184" s="1">
        <v>0</v>
      </c>
      <c r="F184" s="1">
        <v>0</v>
      </c>
      <c r="G184" s="2">
        <f t="shared" si="0"/>
        <v>83784.449160000004</v>
      </c>
      <c r="H184" s="2">
        <f t="shared" si="1"/>
        <v>0.30999999998311978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1858.26</v>
      </c>
      <c r="D186" s="1">
        <f>'PR-RAS'!E190</f>
        <v>2095.63</v>
      </c>
      <c r="E186" s="1">
        <v>0</v>
      </c>
      <c r="F186" s="1">
        <v>0</v>
      </c>
      <c r="G186" s="2">
        <f t="shared" si="0"/>
        <v>1119.1612</v>
      </c>
      <c r="H186" s="2">
        <f t="shared" si="1"/>
        <v>0.62999999999988177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29941.51</v>
      </c>
      <c r="D187" s="1">
        <f>'PR-RAS'!E191</f>
        <v>35956.76</v>
      </c>
      <c r="E187" s="1">
        <v>0</v>
      </c>
      <c r="F187" s="1">
        <v>0</v>
      </c>
      <c r="G187" s="2">
        <f t="shared" si="0"/>
        <v>18945.03558</v>
      </c>
      <c r="H187" s="2">
        <f t="shared" si="1"/>
        <v>0.72999999999956344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4495.84</v>
      </c>
      <c r="D188" s="1">
        <f>'PR-RAS'!E192</f>
        <v>5319.02</v>
      </c>
      <c r="E188" s="1">
        <v>0</v>
      </c>
      <c r="F188" s="1">
        <v>0</v>
      </c>
      <c r="G188" s="2">
        <f t="shared" si="0"/>
        <v>2830.0355600000003</v>
      </c>
      <c r="H188" s="2">
        <f t="shared" si="1"/>
        <v>0.18000000000029104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364.27</v>
      </c>
      <c r="D189" s="1">
        <f>'PR-RAS'!E193</f>
        <v>2077.35</v>
      </c>
      <c r="E189" s="1">
        <v>0</v>
      </c>
      <c r="F189" s="1">
        <v>0</v>
      </c>
      <c r="G189" s="2">
        <f t="shared" si="0"/>
        <v>849.56635999999992</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45822.98</v>
      </c>
      <c r="D191" s="1">
        <f>'PR-RAS'!E195</f>
        <v>142229.07</v>
      </c>
      <c r="E191" s="1">
        <v>0</v>
      </c>
      <c r="F191" s="1">
        <v>0</v>
      </c>
      <c r="G191" s="2">
        <f t="shared" si="0"/>
        <v>62753.412799999998</v>
      </c>
      <c r="H191" s="2">
        <f t="shared" si="1"/>
        <v>9.0000000003783498E-2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5789.12</v>
      </c>
      <c r="D192" s="1">
        <f>'PR-RAS'!E196</f>
        <v>5855.33</v>
      </c>
      <c r="E192" s="1">
        <v>0</v>
      </c>
      <c r="F192" s="1">
        <v>0</v>
      </c>
      <c r="G192" s="2">
        <f t="shared" si="0"/>
        <v>3342.4579799999997</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5789.12</v>
      </c>
      <c r="D206" s="1">
        <f>'PR-RAS'!E210</f>
        <v>5855.33</v>
      </c>
      <c r="E206" s="1">
        <v>0</v>
      </c>
      <c r="F206" s="1">
        <v>0</v>
      </c>
      <c r="G206" s="2">
        <f t="shared" si="0"/>
        <v>3587.4548999999997</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5552.19</v>
      </c>
      <c r="D207" s="1">
        <f>'PR-RAS'!E211</f>
        <v>5637.07</v>
      </c>
      <c r="E207" s="1">
        <v>0</v>
      </c>
      <c r="F207" s="1">
        <v>0</v>
      </c>
      <c r="G207" s="2">
        <f t="shared" si="0"/>
        <v>3466.2239799999993</v>
      </c>
      <c r="H207" s="2">
        <f t="shared" si="1"/>
        <v>0.25999999999930878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224.55</v>
      </c>
      <c r="D208" s="1">
        <f>'PR-RAS'!E212</f>
        <v>179.72</v>
      </c>
      <c r="E208" s="1">
        <v>0</v>
      </c>
      <c r="F208" s="1">
        <v>0</v>
      </c>
      <c r="G208" s="2">
        <f t="shared" si="0"/>
        <v>120.88593</v>
      </c>
      <c r="H208" s="2">
        <f t="shared" si="1"/>
        <v>0.72999999999998977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12.38</v>
      </c>
      <c r="D209" s="1">
        <f>'PR-RAS'!E213</f>
        <v>23.94</v>
      </c>
      <c r="E209" s="1">
        <v>0</v>
      </c>
      <c r="F209" s="1">
        <v>0</v>
      </c>
      <c r="G209" s="2">
        <f t="shared" si="0"/>
        <v>12.534080000000001</v>
      </c>
      <c r="H209" s="2">
        <f t="shared" si="1"/>
        <v>0.4399999999999995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14.6</v>
      </c>
      <c r="E210" s="1">
        <v>0</v>
      </c>
      <c r="F210" s="1">
        <v>0</v>
      </c>
      <c r="G210" s="2">
        <f t="shared" si="0"/>
        <v>6.1027999999999993</v>
      </c>
      <c r="H210" s="2">
        <f t="shared" si="1"/>
        <v>0.40000000000000036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14491.81</v>
      </c>
      <c r="D220" s="1">
        <f>'PR-RAS'!E224</f>
        <v>0</v>
      </c>
      <c r="E220" s="1">
        <v>0</v>
      </c>
      <c r="F220" s="1">
        <v>0</v>
      </c>
      <c r="G220" s="2">
        <f t="shared" si="0"/>
        <v>3173.7063899999998</v>
      </c>
      <c r="H220" s="2">
        <f t="shared" si="1"/>
        <v>0.19000000000050932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10888.81</v>
      </c>
      <c r="D221" s="1">
        <f>'PR-RAS'!E225</f>
        <v>0</v>
      </c>
      <c r="E221" s="1">
        <v>0</v>
      </c>
      <c r="F221" s="1">
        <v>0</v>
      </c>
      <c r="G221" s="2">
        <f t="shared" si="0"/>
        <v>2395.5382</v>
      </c>
      <c r="H221" s="2">
        <f t="shared" si="1"/>
        <v>0.19000000000050932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10888.81</v>
      </c>
      <c r="D222" s="1">
        <f>'PR-RAS'!E226</f>
        <v>0</v>
      </c>
      <c r="E222" s="1">
        <v>0</v>
      </c>
      <c r="F222" s="1">
        <v>0</v>
      </c>
      <c r="G222" s="2">
        <f t="shared" si="0"/>
        <v>2406.4270099999999</v>
      </c>
      <c r="H222" s="2">
        <f t="shared" si="1"/>
        <v>0.19000000000050932</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3603</v>
      </c>
      <c r="D243" s="1">
        <f>'PR-RAS'!E247</f>
        <v>0</v>
      </c>
      <c r="E243" s="1">
        <v>0</v>
      </c>
      <c r="F243" s="1">
        <v>0</v>
      </c>
      <c r="G243" s="2">
        <f t="shared" si="0"/>
        <v>871.92599999999993</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3603</v>
      </c>
      <c r="D244" s="1">
        <f>'PR-RAS'!E248</f>
        <v>0</v>
      </c>
      <c r="E244" s="1">
        <v>0</v>
      </c>
      <c r="F244" s="1">
        <v>0</v>
      </c>
      <c r="G244" s="2">
        <f t="shared" si="0"/>
        <v>875.529</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6110.33</v>
      </c>
      <c r="D248" s="1">
        <f>'PR-RAS'!E252</f>
        <v>13126.47</v>
      </c>
      <c r="E248" s="1">
        <v>0</v>
      </c>
      <c r="F248" s="1">
        <v>0</v>
      </c>
      <c r="G248" s="2">
        <f t="shared" si="0"/>
        <v>7993.7276899999988</v>
      </c>
      <c r="H248" s="2">
        <f t="shared" si="1"/>
        <v>0.7999999999992724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6110.33</v>
      </c>
      <c r="D255" s="1">
        <f>'PR-RAS'!E259</f>
        <v>13126.47</v>
      </c>
      <c r="E255" s="1">
        <v>0</v>
      </c>
      <c r="F255" s="1">
        <v>0</v>
      </c>
      <c r="G255" s="2">
        <f t="shared" si="0"/>
        <v>8220.2705799999985</v>
      </c>
      <c r="H255" s="2">
        <f t="shared" si="1"/>
        <v>0.7999999999992724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6110.33</v>
      </c>
      <c r="D256" s="1">
        <f>'PR-RAS'!E260</f>
        <v>13126.47</v>
      </c>
      <c r="E256" s="1">
        <v>0</v>
      </c>
      <c r="F256" s="1">
        <v>0</v>
      </c>
      <c r="G256" s="2">
        <f t="shared" si="0"/>
        <v>8252.6338500000002</v>
      </c>
      <c r="H256" s="2">
        <f t="shared" si="1"/>
        <v>0.7999999999992724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4324.59</v>
      </c>
      <c r="D259" s="1">
        <f>'PR-RAS'!E263</f>
        <v>4900</v>
      </c>
      <c r="E259" s="1">
        <v>0</v>
      </c>
      <c r="F259" s="1">
        <v>0</v>
      </c>
      <c r="G259" s="2">
        <f t="shared" si="0"/>
        <v>3644.1442200000001</v>
      </c>
      <c r="H259" s="2">
        <f t="shared" si="1"/>
        <v>0.40999999999985448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4324.59</v>
      </c>
      <c r="D260" s="1">
        <f>'PR-RAS'!E264</f>
        <v>4900</v>
      </c>
      <c r="E260" s="1">
        <v>0</v>
      </c>
      <c r="F260" s="1">
        <v>0</v>
      </c>
      <c r="G260" s="2">
        <f t="shared" si="0"/>
        <v>3658.26881</v>
      </c>
      <c r="H260" s="2">
        <f t="shared" si="1"/>
        <v>0.40999999999985448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4324.59</v>
      </c>
      <c r="D261" s="1">
        <f>'PR-RAS'!E265</f>
        <v>4900</v>
      </c>
      <c r="E261" s="1">
        <v>0</v>
      </c>
      <c r="F261" s="1">
        <v>0</v>
      </c>
      <c r="G261" s="2">
        <f t="shared" si="0"/>
        <v>3672.3934000000004</v>
      </c>
      <c r="H261" s="2">
        <f t="shared" si="1"/>
        <v>0.40999999999985448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8604445.9600000009</v>
      </c>
      <c r="D285" s="1">
        <f>'PR-RAS'!E289</f>
        <v>10267478.57</v>
      </c>
      <c r="E285" s="1">
        <v>0</v>
      </c>
      <c r="F285" s="1">
        <v>0</v>
      </c>
      <c r="G285" s="2">
        <f t="shared" si="8"/>
        <v>8275590.4803999998</v>
      </c>
      <c r="H285" s="2">
        <f t="shared" si="9"/>
        <v>0.4699999988079071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593535.49000000209</v>
      </c>
      <c r="E286" s="1">
        <v>0</v>
      </c>
      <c r="F286" s="1">
        <v>0</v>
      </c>
      <c r="G286" s="2">
        <f t="shared" si="8"/>
        <v>338315.22930000117</v>
      </c>
      <c r="H286" s="2">
        <f t="shared" si="9"/>
        <v>0.49000000208616257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103704.97000000067</v>
      </c>
      <c r="D287" s="1">
        <f>'PR-RAS'!E291</f>
        <v>0</v>
      </c>
      <c r="E287" s="1">
        <v>0</v>
      </c>
      <c r="F287" s="1">
        <v>0</v>
      </c>
      <c r="G287" s="2">
        <f t="shared" si="8"/>
        <v>29659.621420000189</v>
      </c>
      <c r="H287" s="2">
        <f t="shared" si="9"/>
        <v>2.9999999329447746E-2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844496.91</v>
      </c>
      <c r="D288" s="1">
        <f>'PR-RAS'!E292</f>
        <v>694994.33</v>
      </c>
      <c r="E288" s="1">
        <v>0</v>
      </c>
      <c r="F288" s="1">
        <v>0</v>
      </c>
      <c r="G288" s="2">
        <f t="shared" si="8"/>
        <v>641297.35858999984</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81450.33</v>
      </c>
      <c r="D290" s="1">
        <f>'PR-RAS'!E294</f>
        <v>82897.64</v>
      </c>
      <c r="E290" s="1">
        <v>0</v>
      </c>
      <c r="F290" s="1">
        <v>0</v>
      </c>
      <c r="G290" s="2">
        <f t="shared" si="8"/>
        <v>71453.981289999996</v>
      </c>
      <c r="H290" s="2">
        <f t="shared" si="9"/>
        <v>0.69000000000232831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67836.070000000007</v>
      </c>
      <c r="D291" s="1">
        <f>'PR-RAS'!E295</f>
        <v>70226.58</v>
      </c>
      <c r="E291" s="1">
        <v>0</v>
      </c>
      <c r="F291" s="1">
        <v>0</v>
      </c>
      <c r="G291" s="2">
        <f t="shared" si="8"/>
        <v>60403.876700000001</v>
      </c>
      <c r="H291" s="2">
        <f t="shared" si="9"/>
        <v>0.49000000000523869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9498.93</v>
      </c>
      <c r="D293" s="1">
        <f>'PR-RAS'!E298</f>
        <v>150.02000000000001</v>
      </c>
      <c r="E293" s="1">
        <v>0</v>
      </c>
      <c r="F293" s="1">
        <v>0</v>
      </c>
      <c r="G293" s="2">
        <f t="shared" si="8"/>
        <v>2861.2992400000003</v>
      </c>
      <c r="H293" s="2">
        <f t="shared" si="9"/>
        <v>8.9999999999719194E-2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9498.93</v>
      </c>
      <c r="D306" s="1">
        <f>'PR-RAS'!E311</f>
        <v>150.02000000000001</v>
      </c>
      <c r="E306" s="1">
        <v>0</v>
      </c>
      <c r="F306" s="1">
        <v>0</v>
      </c>
      <c r="G306" s="2">
        <f t="shared" si="8"/>
        <v>2988.6858500000003</v>
      </c>
      <c r="H306" s="2">
        <f t="shared" si="9"/>
        <v>8.9999999999719194E-2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208.35</v>
      </c>
      <c r="D307" s="1">
        <f>'PR-RAS'!E312</f>
        <v>150.02000000000001</v>
      </c>
      <c r="E307" s="1">
        <v>0</v>
      </c>
      <c r="F307" s="1">
        <v>0</v>
      </c>
      <c r="G307" s="2">
        <f t="shared" si="8"/>
        <v>155.56734</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208.35</v>
      </c>
      <c r="D308" s="1">
        <f>'PR-RAS'!E313</f>
        <v>150.02000000000001</v>
      </c>
      <c r="E308" s="1">
        <v>0</v>
      </c>
      <c r="F308" s="1">
        <v>0</v>
      </c>
      <c r="G308" s="2">
        <f t="shared" si="8"/>
        <v>156.07572999999999</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9290.58</v>
      </c>
      <c r="D312" s="1">
        <f>'PR-RAS'!E317</f>
        <v>0</v>
      </c>
      <c r="E312" s="1">
        <v>0</v>
      </c>
      <c r="F312" s="1">
        <v>0</v>
      </c>
      <c r="G312" s="2">
        <f t="shared" si="8"/>
        <v>2889.3703799999998</v>
      </c>
      <c r="H312" s="2">
        <f t="shared" si="9"/>
        <v>0.42000000000007276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9290.58</v>
      </c>
      <c r="D318" s="1">
        <f>'PR-RAS'!E323</f>
        <v>0</v>
      </c>
      <c r="E318" s="1">
        <v>0</v>
      </c>
      <c r="F318" s="1">
        <v>0</v>
      </c>
      <c r="G318" s="2">
        <f t="shared" si="8"/>
        <v>2945.1138599999999</v>
      </c>
      <c r="H318" s="2">
        <f t="shared" si="9"/>
        <v>0.42000000000007276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763840.06</v>
      </c>
      <c r="D345" s="1">
        <f>'PR-RAS'!E350</f>
        <v>189870.46000000002</v>
      </c>
      <c r="E345" s="1">
        <v>0</v>
      </c>
      <c r="F345" s="1">
        <v>0</v>
      </c>
      <c r="G345" s="2">
        <f t="shared" si="8"/>
        <v>393391.85711999994</v>
      </c>
      <c r="H345" s="2">
        <f t="shared" si="9"/>
        <v>0.52000000007683411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77731.070000000007</v>
      </c>
      <c r="D358" s="1">
        <f>'PR-RAS'!E363</f>
        <v>153640.57</v>
      </c>
      <c r="E358" s="1">
        <v>0</v>
      </c>
      <c r="F358" s="1">
        <v>0</v>
      </c>
      <c r="G358" s="2">
        <f t="shared" si="8"/>
        <v>137449.35897</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67374.39</v>
      </c>
      <c r="D364" s="1">
        <f>'PR-RAS'!E369</f>
        <v>136461.82</v>
      </c>
      <c r="E364" s="1">
        <v>0</v>
      </c>
      <c r="F364" s="1">
        <v>0</v>
      </c>
      <c r="G364" s="2">
        <f t="shared" si="8"/>
        <v>123528.18489</v>
      </c>
      <c r="H364" s="2">
        <f t="shared" si="9"/>
        <v>0.569999999992433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62365.51</v>
      </c>
      <c r="D365" s="1">
        <f>'PR-RAS'!E370</f>
        <v>76072.240000000005</v>
      </c>
      <c r="E365" s="1">
        <v>0</v>
      </c>
      <c r="F365" s="1">
        <v>0</v>
      </c>
      <c r="G365" s="2">
        <f t="shared" si="8"/>
        <v>78081.636360000004</v>
      </c>
      <c r="H365" s="2">
        <f t="shared" si="9"/>
        <v>0.73000000000320142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1269.98</v>
      </c>
      <c r="D366" s="1">
        <f>'PR-RAS'!E371</f>
        <v>4112.5</v>
      </c>
      <c r="E366" s="1">
        <v>0</v>
      </c>
      <c r="F366" s="1">
        <v>0</v>
      </c>
      <c r="G366" s="2">
        <f t="shared" si="8"/>
        <v>3465.6677</v>
      </c>
      <c r="H366" s="2">
        <f t="shared" si="9"/>
        <v>0.51999999999998181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2670</v>
      </c>
      <c r="D367" s="1">
        <f>'PR-RAS'!E372</f>
        <v>47707.65</v>
      </c>
      <c r="E367" s="1">
        <v>0</v>
      </c>
      <c r="F367" s="1">
        <v>0</v>
      </c>
      <c r="G367" s="2">
        <f t="shared" si="8"/>
        <v>35899.219799999999</v>
      </c>
      <c r="H367" s="2">
        <f t="shared" si="9"/>
        <v>0.34999999999854481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556</v>
      </c>
      <c r="D368" s="1">
        <f>'PR-RAS'!E373</f>
        <v>0</v>
      </c>
      <c r="E368" s="1">
        <v>0</v>
      </c>
      <c r="F368" s="1">
        <v>0</v>
      </c>
      <c r="G368" s="2">
        <f t="shared" si="8"/>
        <v>204.05199999999999</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512.9</v>
      </c>
      <c r="D371" s="1">
        <f>'PR-RAS'!E376</f>
        <v>8569.43</v>
      </c>
      <c r="E371" s="1">
        <v>0</v>
      </c>
      <c r="F371" s="1">
        <v>0</v>
      </c>
      <c r="G371" s="2">
        <f t="shared" si="8"/>
        <v>6531.1512000000002</v>
      </c>
      <c r="H371" s="2">
        <f t="shared" si="9"/>
        <v>0.53000000000031378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10356.68</v>
      </c>
      <c r="D378" s="1">
        <f>'PR-RAS'!E383</f>
        <v>17178.75</v>
      </c>
      <c r="E378" s="1">
        <v>0</v>
      </c>
      <c r="F378" s="1">
        <v>0</v>
      </c>
      <c r="G378" s="2">
        <f t="shared" si="8"/>
        <v>16857.245859999999</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10356.68</v>
      </c>
      <c r="D379" s="1">
        <f>'PR-RAS'!E384</f>
        <v>17178.75</v>
      </c>
      <c r="E379" s="1">
        <v>0</v>
      </c>
      <c r="F379" s="1">
        <v>0</v>
      </c>
      <c r="G379" s="2">
        <f t="shared" si="8"/>
        <v>16901.960040000002</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686108.99</v>
      </c>
      <c r="D397" s="1">
        <f>'PR-RAS'!E402</f>
        <v>36229.89</v>
      </c>
      <c r="E397" s="1">
        <v>0</v>
      </c>
      <c r="F397" s="1">
        <v>0</v>
      </c>
      <c r="G397" s="2">
        <f t="shared" si="8"/>
        <v>300393.23292000004</v>
      </c>
      <c r="H397" s="2">
        <f t="shared" si="9"/>
        <v>0.1200000000098953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686108.99</v>
      </c>
      <c r="D398" s="1">
        <f>'PR-RAS'!E403</f>
        <v>36229.89</v>
      </c>
      <c r="E398" s="1">
        <v>0</v>
      </c>
      <c r="F398" s="1">
        <v>0</v>
      </c>
      <c r="G398" s="2">
        <f t="shared" si="8"/>
        <v>301151.80169000005</v>
      </c>
      <c r="H398" s="2">
        <f t="shared" si="9"/>
        <v>0.1200000000098953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754341.13</v>
      </c>
      <c r="D403" s="1">
        <f>'PR-RAS'!E408</f>
        <v>189720.44000000003</v>
      </c>
      <c r="E403" s="1">
        <v>0</v>
      </c>
      <c r="F403" s="1">
        <v>0</v>
      </c>
      <c r="G403" s="2">
        <f t="shared" si="8"/>
        <v>455780.36802000005</v>
      </c>
      <c r="H403" s="2">
        <f t="shared" si="9"/>
        <v>0.57000000003608875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63807.69</v>
      </c>
      <c r="D405" s="1">
        <f>'PR-RAS'!E410</f>
        <v>776215.43</v>
      </c>
      <c r="E405" s="1">
        <v>0</v>
      </c>
      <c r="F405" s="1">
        <v>0</v>
      </c>
      <c r="G405" s="2">
        <f t="shared" si="8"/>
        <v>652960.37420000008</v>
      </c>
      <c r="H405" s="2">
        <f t="shared" si="9"/>
        <v>0.74000000004889444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9862.92</v>
      </c>
      <c r="D406" s="1">
        <f>'PR-RAS'!E411</f>
        <v>13730.19</v>
      </c>
      <c r="E406" s="1">
        <v>0</v>
      </c>
      <c r="F406" s="1">
        <v>0</v>
      </c>
      <c r="G406" s="2">
        <f t="shared" si="8"/>
        <v>15115.936500000002</v>
      </c>
      <c r="H406" s="2">
        <f t="shared" si="9"/>
        <v>0.27000000000043656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8510239.9199999999</v>
      </c>
      <c r="D407" s="1">
        <f>'PR-RAS'!E412</f>
        <v>10861164.080000002</v>
      </c>
      <c r="E407" s="1">
        <v>0</v>
      </c>
      <c r="F407" s="1">
        <v>0</v>
      </c>
      <c r="G407" s="2">
        <f t="shared" si="8"/>
        <v>12274422.640480002</v>
      </c>
      <c r="H407" s="2">
        <f t="shared" si="9"/>
        <v>0.16000000201165676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9368286.0200000014</v>
      </c>
      <c r="D408" s="1">
        <f>'PR-RAS'!E413</f>
        <v>10457349.030000001</v>
      </c>
      <c r="E408" s="1">
        <v>0</v>
      </c>
      <c r="F408" s="1">
        <v>0</v>
      </c>
      <c r="G408" s="2">
        <f t="shared" si="8"/>
        <v>12325174.520560002</v>
      </c>
      <c r="H408" s="2">
        <f t="shared" si="9"/>
        <v>5.0000002607703209E-2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403815.05000000075</v>
      </c>
      <c r="E409" s="1">
        <v>0</v>
      </c>
      <c r="F409" s="1">
        <v>0</v>
      </c>
      <c r="G409" s="2">
        <f t="shared" si="8"/>
        <v>329513.08080000058</v>
      </c>
      <c r="H409" s="2">
        <f t="shared" si="9"/>
        <v>5.000000074505806E-2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858046.10000000149</v>
      </c>
      <c r="D410" s="1">
        <f>'PR-RAS'!E415</f>
        <v>0</v>
      </c>
      <c r="E410" s="1">
        <v>0</v>
      </c>
      <c r="F410" s="1">
        <v>0</v>
      </c>
      <c r="G410" s="2">
        <f t="shared" si="8"/>
        <v>350940.85490000056</v>
      </c>
      <c r="H410" s="2">
        <f t="shared" si="9"/>
        <v>0.10000000149011612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780689.22</v>
      </c>
      <c r="D411" s="1">
        <f>'PR-RAS'!E416</f>
        <v>0</v>
      </c>
      <c r="E411" s="1">
        <v>0</v>
      </c>
      <c r="F411" s="1">
        <v>0</v>
      </c>
      <c r="G411" s="2">
        <f t="shared" si="8"/>
        <v>320082.58019999997</v>
      </c>
      <c r="H411" s="2">
        <f t="shared" si="9"/>
        <v>0.21999999997206032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81221.100000000093</v>
      </c>
      <c r="E412" s="1">
        <v>0</v>
      </c>
      <c r="F412" s="1">
        <v>0</v>
      </c>
      <c r="G412" s="2">
        <f t="shared" si="8"/>
        <v>66763.744200000074</v>
      </c>
      <c r="H412" s="2">
        <f t="shared" si="9"/>
        <v>0.10000000009313226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91313.25</v>
      </c>
      <c r="D413" s="1">
        <f>'PR-RAS'!E418</f>
        <v>96627.83</v>
      </c>
      <c r="E413" s="1">
        <v>0</v>
      </c>
      <c r="F413" s="1">
        <v>0</v>
      </c>
      <c r="G413" s="2">
        <f t="shared" si="8"/>
        <v>117242.39092000001</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150000</v>
      </c>
      <c r="D414" s="1">
        <f>'PR-RAS'!E420</f>
        <v>0</v>
      </c>
      <c r="E414" s="1">
        <v>0</v>
      </c>
      <c r="F414" s="1">
        <v>0</v>
      </c>
      <c r="G414" s="2">
        <f t="shared" si="8"/>
        <v>61950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150000</v>
      </c>
      <c r="D478" s="1">
        <f>'PR-RAS'!E484</f>
        <v>0</v>
      </c>
      <c r="E478" s="1">
        <v>0</v>
      </c>
      <c r="F478" s="1">
        <v>0</v>
      </c>
      <c r="G478" s="2">
        <f t="shared" si="8"/>
        <v>71550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150000</v>
      </c>
      <c r="D501" s="1">
        <f>'PR-RAS'!E507</f>
        <v>0</v>
      </c>
      <c r="E501" s="1">
        <v>0</v>
      </c>
      <c r="F501" s="1">
        <v>0</v>
      </c>
      <c r="G501" s="2">
        <f t="shared" si="8"/>
        <v>75000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150000</v>
      </c>
      <c r="D502" s="1">
        <f>'PR-RAS'!E508</f>
        <v>0</v>
      </c>
      <c r="E502" s="1">
        <v>0</v>
      </c>
      <c r="F502" s="1">
        <v>0</v>
      </c>
      <c r="G502" s="2">
        <f t="shared" si="8"/>
        <v>75150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150000</v>
      </c>
      <c r="E522" s="1">
        <v>0</v>
      </c>
      <c r="F522" s="1">
        <v>0</v>
      </c>
      <c r="G522" s="2">
        <f t="shared" ref="G522:G809" si="10">(B522/1000)*(C522*1+D522*2)</f>
        <v>156300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150000</v>
      </c>
      <c r="E587" s="1">
        <v>0</v>
      </c>
      <c r="F587" s="1">
        <v>0</v>
      </c>
      <c r="G587" s="2">
        <f t="shared" si="10"/>
        <v>175800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150000</v>
      </c>
      <c r="E611" s="1">
        <v>0</v>
      </c>
      <c r="F611" s="1">
        <v>0</v>
      </c>
      <c r="G611" s="2">
        <f t="shared" si="10"/>
        <v>183000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150000</v>
      </c>
      <c r="E612" s="1">
        <v>0</v>
      </c>
      <c r="F612" s="1">
        <v>0</v>
      </c>
      <c r="G612" s="2">
        <f t="shared" si="10"/>
        <v>183300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150000</v>
      </c>
      <c r="D629" s="1">
        <f>'PR-RAS'!E635</f>
        <v>0</v>
      </c>
      <c r="E629" s="1">
        <v>0</v>
      </c>
      <c r="F629" s="1">
        <v>0</v>
      </c>
      <c r="G629" s="2">
        <f t="shared" si="10"/>
        <v>94200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150000</v>
      </c>
      <c r="E630" s="1">
        <v>0</v>
      </c>
      <c r="F630" s="1">
        <v>0</v>
      </c>
      <c r="G630" s="2">
        <f t="shared" si="10"/>
        <v>188700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150000</v>
      </c>
      <c r="E631" s="1">
        <v>0</v>
      </c>
      <c r="F631" s="1">
        <v>0</v>
      </c>
      <c r="G631" s="2">
        <f t="shared" si="10"/>
        <v>189000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8660239.9199999999</v>
      </c>
      <c r="D633" s="1">
        <f>'PR-RAS'!E639</f>
        <v>10861164.080000002</v>
      </c>
      <c r="E633" s="1">
        <v>0</v>
      </c>
      <c r="F633" s="1">
        <v>0</v>
      </c>
      <c r="G633" s="2">
        <f t="shared" si="10"/>
        <v>19201783.026560005</v>
      </c>
      <c r="H633" s="2">
        <f t="shared" si="11"/>
        <v>0.16000000201165676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9368286.0200000014</v>
      </c>
      <c r="D634" s="1">
        <f>'PR-RAS'!E640</f>
        <v>10607349.030000001</v>
      </c>
      <c r="E634" s="1">
        <v>0</v>
      </c>
      <c r="F634" s="1">
        <v>0</v>
      </c>
      <c r="G634" s="2">
        <f t="shared" si="10"/>
        <v>19359028.922640003</v>
      </c>
      <c r="H634" s="2">
        <f t="shared" si="11"/>
        <v>5.0000002607703209E-2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253815.05000000075</v>
      </c>
      <c r="E635" s="1">
        <v>0</v>
      </c>
      <c r="F635" s="1">
        <v>0</v>
      </c>
      <c r="G635" s="2">
        <f t="shared" si="10"/>
        <v>321837.48340000096</v>
      </c>
      <c r="H635" s="2">
        <f t="shared" si="11"/>
        <v>5.000000074505806E-2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708046.10000000149</v>
      </c>
      <c r="D636" s="1">
        <f>'PR-RAS'!E642</f>
        <v>0</v>
      </c>
      <c r="E636" s="1">
        <v>0</v>
      </c>
      <c r="F636" s="1">
        <v>0</v>
      </c>
      <c r="G636" s="2">
        <f t="shared" si="10"/>
        <v>449609.27350000094</v>
      </c>
      <c r="H636" s="2">
        <f t="shared" si="11"/>
        <v>0.10000000149011612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780689.22</v>
      </c>
      <c r="D637" s="1">
        <f>'PR-RAS'!E643</f>
        <v>68778.899999999907</v>
      </c>
      <c r="E637" s="1">
        <v>0</v>
      </c>
      <c r="F637" s="1">
        <v>0</v>
      </c>
      <c r="G637" s="2">
        <f t="shared" si="10"/>
        <v>584005.10471999983</v>
      </c>
      <c r="H637" s="2">
        <f t="shared" si="11"/>
        <v>0.32000000006519258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72643.119999998482</v>
      </c>
      <c r="D639" s="1">
        <f>'PR-RAS'!E645</f>
        <v>322593.95000000065</v>
      </c>
      <c r="E639" s="1">
        <v>0</v>
      </c>
      <c r="F639" s="1">
        <v>0</v>
      </c>
      <c r="G639" s="2">
        <f t="shared" si="10"/>
        <v>457976.19075999985</v>
      </c>
      <c r="H639" s="2">
        <f t="shared" si="11"/>
        <v>0.1699999978300184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585832.31999999995</v>
      </c>
      <c r="D641" s="1">
        <f>'PR-RAS'!E647</f>
        <v>709624.77</v>
      </c>
      <c r="E641" s="1">
        <v>0</v>
      </c>
      <c r="F641" s="1">
        <v>0</v>
      </c>
      <c r="G641" s="2">
        <f t="shared" si="10"/>
        <v>1283252.3903999999</v>
      </c>
      <c r="H641" s="2">
        <f t="shared" si="11"/>
        <v>0.54999999993015081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803727.01</v>
      </c>
      <c r="D642" s="1">
        <f>'PR-RAS'!E649</f>
        <v>98575.84</v>
      </c>
      <c r="E642" s="1">
        <v>0</v>
      </c>
      <c r="F642" s="1">
        <v>0</v>
      </c>
      <c r="G642" s="2">
        <f t="shared" si="10"/>
        <v>641563.24028999999</v>
      </c>
      <c r="H642" s="2">
        <f t="shared" si="11"/>
        <v>0.17000000001280569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2152379.4700000002</v>
      </c>
      <c r="D643" s="1">
        <f>'PR-RAS'!E650</f>
        <v>2646548.5</v>
      </c>
      <c r="E643" s="1">
        <v>0</v>
      </c>
      <c r="F643" s="1">
        <v>0</v>
      </c>
      <c r="G643" s="2">
        <f t="shared" si="10"/>
        <v>4779995.8937400002</v>
      </c>
      <c r="H643" s="2">
        <f t="shared" si="11"/>
        <v>0.97000000020489097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2857530.64</v>
      </c>
      <c r="D644" s="1">
        <f>'PR-RAS'!E651</f>
        <v>2390066.7999999998</v>
      </c>
      <c r="E644" s="1">
        <v>0</v>
      </c>
      <c r="F644" s="1">
        <v>0</v>
      </c>
      <c r="G644" s="2">
        <f t="shared" si="10"/>
        <v>4911018.1063200003</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98575.840000000317</v>
      </c>
      <c r="D645" s="1">
        <f>'PR-RAS'!E652</f>
        <v>355057.54000000004</v>
      </c>
      <c r="E645" s="1">
        <v>0</v>
      </c>
      <c r="F645" s="1">
        <v>0</v>
      </c>
      <c r="G645" s="2">
        <f t="shared" si="10"/>
        <v>520796.95248000027</v>
      </c>
      <c r="H645" s="2">
        <f t="shared" si="11"/>
        <v>0.61999999964609742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203</v>
      </c>
      <c r="D647" s="1">
        <f>'PR-RAS'!E654</f>
        <v>202</v>
      </c>
      <c r="E647" s="1">
        <v>0</v>
      </c>
      <c r="F647" s="1">
        <v>0</v>
      </c>
      <c r="G647" s="2">
        <f t="shared" si="10"/>
        <v>392.12200000000001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203</v>
      </c>
      <c r="D649" s="1">
        <f>'PR-RAS'!E656</f>
        <v>202</v>
      </c>
      <c r="E649" s="1">
        <v>0</v>
      </c>
      <c r="F649" s="1">
        <v>0</v>
      </c>
      <c r="G649" s="2">
        <f t="shared" si="10"/>
        <v>393.33600000000001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38410.239999999998</v>
      </c>
      <c r="D669" s="1">
        <f>'PR-RAS'!E676</f>
        <v>15195.71</v>
      </c>
      <c r="E669" s="1">
        <v>0</v>
      </c>
      <c r="F669" s="1">
        <v>0</v>
      </c>
      <c r="G669" s="2">
        <f t="shared" si="10"/>
        <v>45959.508880000009</v>
      </c>
      <c r="H669" s="2">
        <f t="shared" si="11"/>
        <v>0.52999999999883585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272646.06</v>
      </c>
      <c r="D703" s="1">
        <f>'PR-RAS'!E710</f>
        <v>272405.2</v>
      </c>
      <c r="E703" s="1">
        <v>0</v>
      </c>
      <c r="F703" s="1">
        <v>0</v>
      </c>
      <c r="G703" s="2">
        <f t="shared" si="10"/>
        <v>573854.43491999991</v>
      </c>
      <c r="H703" s="2">
        <f t="shared" si="11"/>
        <v>0.26000000000931323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2224.56</v>
      </c>
      <c r="D709" s="1">
        <f>'PR-RAS'!E716</f>
        <v>9319.75</v>
      </c>
      <c r="E709" s="1">
        <v>0</v>
      </c>
      <c r="F709" s="1">
        <v>0</v>
      </c>
      <c r="G709" s="2">
        <f t="shared" si="10"/>
        <v>14771.75448</v>
      </c>
      <c r="H709" s="2">
        <f t="shared" si="11"/>
        <v>0.69000000000005457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5852.42</v>
      </c>
      <c r="D710" s="1">
        <f>'PR-RAS'!E717</f>
        <v>4646.7</v>
      </c>
      <c r="E710" s="1">
        <v>0</v>
      </c>
      <c r="F710" s="1">
        <v>0</v>
      </c>
      <c r="G710" s="2">
        <f t="shared" si="10"/>
        <v>10738.38638</v>
      </c>
      <c r="H710" s="2">
        <f t="shared" si="11"/>
        <v>0.72000000000025466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75211.69</v>
      </c>
      <c r="D711" s="1">
        <f>'PR-RAS'!E718</f>
        <v>72620.710000000006</v>
      </c>
      <c r="E711" s="1">
        <v>0</v>
      </c>
      <c r="F711" s="1">
        <v>0</v>
      </c>
      <c r="G711" s="2">
        <f t="shared" si="10"/>
        <v>156521.70809999999</v>
      </c>
      <c r="H711" s="2">
        <f t="shared" si="11"/>
        <v>0.59999999999126885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13551.1</v>
      </c>
      <c r="D713" s="1">
        <f>'PR-RAS'!E720</f>
        <v>14998.62</v>
      </c>
      <c r="E713" s="1">
        <v>0</v>
      </c>
      <c r="F713" s="1">
        <v>0</v>
      </c>
      <c r="G713" s="2">
        <f t="shared" si="10"/>
        <v>31006.418079999999</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21573.24</v>
      </c>
      <c r="D714" s="1">
        <f>'PR-RAS'!E721</f>
        <v>11876.75</v>
      </c>
      <c r="E714" s="1">
        <v>0</v>
      </c>
      <c r="F714" s="1">
        <v>0</v>
      </c>
      <c r="G714" s="2">
        <f t="shared" si="10"/>
        <v>32317.965620000003</v>
      </c>
      <c r="H714" s="2">
        <f t="shared" si="11"/>
        <v>0.49000000000160071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163149.97</v>
      </c>
      <c r="D715" s="1">
        <f>'PR-RAS'!E722</f>
        <v>185301.66</v>
      </c>
      <c r="E715" s="1">
        <v>0</v>
      </c>
      <c r="F715" s="1">
        <v>0</v>
      </c>
      <c r="G715" s="2">
        <f t="shared" si="10"/>
        <v>381099.84906000004</v>
      </c>
      <c r="H715" s="2">
        <f t="shared" si="11"/>
        <v>0.36999999999534339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59351.67</v>
      </c>
      <c r="D716" s="1">
        <f>'PR-RAS'!E723</f>
        <v>72506.89</v>
      </c>
      <c r="E716" s="1">
        <v>0</v>
      </c>
      <c r="F716" s="1">
        <v>0</v>
      </c>
      <c r="G716" s="2">
        <f t="shared" si="10"/>
        <v>146121.29675000001</v>
      </c>
      <c r="H716" s="2">
        <f t="shared" si="11"/>
        <v>0.44000000000232831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6500</v>
      </c>
      <c r="D717" s="1">
        <f>'PR-RAS'!E724</f>
        <v>0</v>
      </c>
      <c r="E717" s="1">
        <v>0</v>
      </c>
      <c r="F717" s="1">
        <v>0</v>
      </c>
      <c r="G717" s="2">
        <f t="shared" si="10"/>
        <v>4654</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3.56</v>
      </c>
      <c r="D719" s="1">
        <f>'PR-RAS'!E726</f>
        <v>8.01</v>
      </c>
      <c r="E719" s="1">
        <v>0</v>
      </c>
      <c r="F719" s="1">
        <v>0</v>
      </c>
      <c r="G719" s="2">
        <f t="shared" si="10"/>
        <v>14.058439999999997</v>
      </c>
      <c r="H719" s="2">
        <f t="shared" si="11"/>
        <v>0.44999999999999973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3596.8</v>
      </c>
      <c r="D812" s="1">
        <f>'PR-RAS'!E819</f>
        <v>11546.9</v>
      </c>
      <c r="E812" s="1">
        <v>0</v>
      </c>
      <c r="F812" s="1">
        <v>0</v>
      </c>
      <c r="G812" s="2">
        <f t="shared" si="18"/>
        <v>21646.0766</v>
      </c>
      <c r="H812" s="2">
        <f t="shared" si="19"/>
        <v>0.3000000000001819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2513.5300000000002</v>
      </c>
      <c r="D816" s="1">
        <f>'PR-RAS'!E823</f>
        <v>1579.57</v>
      </c>
      <c r="E816" s="1">
        <v>0</v>
      </c>
      <c r="F816" s="1">
        <v>0</v>
      </c>
      <c r="G816" s="2">
        <f t="shared" si="18"/>
        <v>4623.2260499999993</v>
      </c>
      <c r="H816" s="2">
        <f t="shared" si="19"/>
        <v>0.89999999999986358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150000</v>
      </c>
      <c r="D893" s="1">
        <f>'PR-RAS'!E900</f>
        <v>0</v>
      </c>
      <c r="E893" s="1">
        <v>0</v>
      </c>
      <c r="F893" s="1">
        <v>0</v>
      </c>
      <c r="G893" s="2">
        <f t="shared" si="18"/>
        <v>133800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150000</v>
      </c>
      <c r="E961" s="1">
        <v>0</v>
      </c>
      <c r="F961" s="1">
        <v>0</v>
      </c>
      <c r="G961" s="2">
        <f t="shared" si="18"/>
        <v>288000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3951031.4400000004</v>
      </c>
      <c r="D984" s="6">
        <f>BILANCA!E6</f>
        <v>4322852.4399999995</v>
      </c>
      <c r="E984" s="6">
        <v>0</v>
      </c>
      <c r="F984" s="6">
        <v>0</v>
      </c>
      <c r="G984" s="7">
        <f t="shared" ref="G984:G1241" si="22">B984/1000*C984+B984/500*D984</f>
        <v>12596.73632</v>
      </c>
      <c r="H984" s="7">
        <f t="shared" si="19"/>
        <v>0.87999999988824129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3155394.4600000004</v>
      </c>
      <c r="D985" s="1">
        <f>BILANCA!E7</f>
        <v>3156690.83</v>
      </c>
      <c r="E985" s="1">
        <v>0</v>
      </c>
      <c r="F985" s="1">
        <v>0</v>
      </c>
      <c r="G985" s="2">
        <f t="shared" si="22"/>
        <v>18937.552240000001</v>
      </c>
      <c r="H985" s="2">
        <f t="shared" si="19"/>
        <v>0.63000000035390258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87617.42</v>
      </c>
      <c r="D986" s="1">
        <f>BILANCA!E8</f>
        <v>87617.42</v>
      </c>
      <c r="E986" s="1">
        <v>0</v>
      </c>
      <c r="F986" s="1">
        <v>0</v>
      </c>
      <c r="G986" s="2">
        <f t="shared" si="22"/>
        <v>788.55678</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87617.42</v>
      </c>
      <c r="D987" s="1">
        <f>BILANCA!E9</f>
        <v>87617.42</v>
      </c>
      <c r="E987" s="1">
        <v>0</v>
      </c>
      <c r="F987" s="1">
        <v>0</v>
      </c>
      <c r="G987" s="2">
        <f t="shared" si="22"/>
        <v>1051.40904</v>
      </c>
      <c r="H987" s="2">
        <f t="shared" si="19"/>
        <v>0.83999999999650754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3002441.9000000004</v>
      </c>
      <c r="D990" s="1">
        <f>BILANCA!E12</f>
        <v>3003738.27</v>
      </c>
      <c r="E990" s="1">
        <v>0</v>
      </c>
      <c r="F990" s="1">
        <v>0</v>
      </c>
      <c r="G990" s="2">
        <f t="shared" si="22"/>
        <v>63069.429080000002</v>
      </c>
      <c r="H990" s="2">
        <f t="shared" si="19"/>
        <v>0.36999999964609742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2703396.5700000003</v>
      </c>
      <c r="D991" s="1">
        <f>BILANCA!E13</f>
        <v>2678284</v>
      </c>
      <c r="E991" s="1">
        <v>0</v>
      </c>
      <c r="F991" s="1">
        <v>0</v>
      </c>
      <c r="G991" s="2">
        <f t="shared" si="22"/>
        <v>64479.716560000001</v>
      </c>
      <c r="H991" s="2">
        <f t="shared" si="19"/>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4910261.49</v>
      </c>
      <c r="D993" s="1">
        <f>BILANCA!E15</f>
        <v>4946491.38</v>
      </c>
      <c r="E993" s="1">
        <v>0</v>
      </c>
      <c r="F993" s="1">
        <v>0</v>
      </c>
      <c r="G993" s="2">
        <f t="shared" si="22"/>
        <v>148032.4425</v>
      </c>
      <c r="H993" s="2">
        <f t="shared" si="19"/>
        <v>0.87000000011175871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2206864.92</v>
      </c>
      <c r="D996" s="1">
        <f>BILANCA!E18</f>
        <v>2268207.38</v>
      </c>
      <c r="E996" s="1">
        <v>0</v>
      </c>
      <c r="F996" s="1">
        <v>0</v>
      </c>
      <c r="G996" s="2">
        <f t="shared" si="22"/>
        <v>87662.635839999988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262599.65999999992</v>
      </c>
      <c r="D997" s="1">
        <f>BILANCA!E19</f>
        <v>282542.59000000008</v>
      </c>
      <c r="E997" s="1">
        <v>0</v>
      </c>
      <c r="F997" s="1">
        <v>0</v>
      </c>
      <c r="G997" s="2">
        <f t="shared" si="22"/>
        <v>11587.587760000002</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1046610.94</v>
      </c>
      <c r="D998" s="1">
        <f>BILANCA!E20</f>
        <v>1044619.13</v>
      </c>
      <c r="E998" s="1">
        <v>0</v>
      </c>
      <c r="F998" s="1">
        <v>0</v>
      </c>
      <c r="G998" s="2">
        <f t="shared" si="22"/>
        <v>47037.737999999998</v>
      </c>
      <c r="H998" s="2">
        <f t="shared" si="19"/>
        <v>0.19000000006053597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105748.54</v>
      </c>
      <c r="D999" s="1">
        <f>BILANCA!E21</f>
        <v>103976.11</v>
      </c>
      <c r="E999" s="1">
        <v>0</v>
      </c>
      <c r="F999" s="1">
        <v>0</v>
      </c>
      <c r="G999" s="2">
        <f t="shared" si="22"/>
        <v>5019.21216</v>
      </c>
      <c r="H999" s="2">
        <f t="shared" si="19"/>
        <v>0.57000000000698492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182887.92</v>
      </c>
      <c r="D1000" s="1">
        <f>BILANCA!E22</f>
        <v>221570.34</v>
      </c>
      <c r="E1000" s="1">
        <v>0</v>
      </c>
      <c r="F1000" s="1">
        <v>0</v>
      </c>
      <c r="G1000" s="2">
        <f t="shared" si="22"/>
        <v>10642.486199999999</v>
      </c>
      <c r="H1000" s="2">
        <f t="shared" si="19"/>
        <v>0.41999999998370185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556</v>
      </c>
      <c r="D1001" s="1">
        <f>BILANCA!E23</f>
        <v>556</v>
      </c>
      <c r="E1001" s="1">
        <v>0</v>
      </c>
      <c r="F1001" s="1">
        <v>0</v>
      </c>
      <c r="G1001" s="2">
        <f t="shared" si="22"/>
        <v>30.023999999999997</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19258.25</v>
      </c>
      <c r="D1003" s="1">
        <f>BILANCA!E25</f>
        <v>19258.25</v>
      </c>
      <c r="E1003" s="1">
        <v>0</v>
      </c>
      <c r="F1003" s="1">
        <v>0</v>
      </c>
      <c r="G1003" s="2">
        <f t="shared" si="22"/>
        <v>1155.4950000000001</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128404.41</v>
      </c>
      <c r="D1004" s="1">
        <f>BILANCA!E26</f>
        <v>106715.45</v>
      </c>
      <c r="E1004" s="1">
        <v>0</v>
      </c>
      <c r="F1004" s="1">
        <v>0</v>
      </c>
      <c r="G1004" s="2">
        <f t="shared" si="22"/>
        <v>7178.54151</v>
      </c>
      <c r="H1004" s="2">
        <f t="shared" si="19"/>
        <v>0.86000000000058208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1220866.3999999999</v>
      </c>
      <c r="D1006" s="1">
        <f>BILANCA!E28</f>
        <v>1214152.69</v>
      </c>
      <c r="E1006" s="1">
        <v>0</v>
      </c>
      <c r="F1006" s="1">
        <v>0</v>
      </c>
      <c r="G1006" s="2">
        <f t="shared" si="22"/>
        <v>83930.950939999995</v>
      </c>
      <c r="H1006" s="2">
        <f t="shared" si="19"/>
        <v>0.7099999999627471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9860.3799999999992</v>
      </c>
      <c r="D1008" s="1">
        <f>BILANCA!E30</f>
        <v>9860.3799999999992</v>
      </c>
      <c r="E1008" s="1">
        <v>0</v>
      </c>
      <c r="F1008" s="1">
        <v>0</v>
      </c>
      <c r="G1008" s="2">
        <f t="shared" si="22"/>
        <v>739.52850000000001</v>
      </c>
      <c r="H1008" s="2">
        <f t="shared" si="19"/>
        <v>0.75999999999839929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9860.3799999999992</v>
      </c>
      <c r="D1012" s="1">
        <f>BILANCA!E34</f>
        <v>9860.3799999999992</v>
      </c>
      <c r="E1012" s="1">
        <v>0</v>
      </c>
      <c r="F1012" s="1">
        <v>0</v>
      </c>
      <c r="G1012" s="2">
        <f t="shared" si="22"/>
        <v>857.85305999999991</v>
      </c>
      <c r="H1012" s="2">
        <f t="shared" si="19"/>
        <v>0.75999999999839929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36445.670000000042</v>
      </c>
      <c r="D1013" s="1">
        <f>BILANCA!E35</f>
        <v>42911.679999999993</v>
      </c>
      <c r="E1013" s="1">
        <v>0</v>
      </c>
      <c r="F1013" s="1">
        <v>0</v>
      </c>
      <c r="G1013" s="2">
        <f t="shared" si="22"/>
        <v>3668.0709000000006</v>
      </c>
      <c r="H1013" s="2">
        <f t="shared" si="19"/>
        <v>0.6499999999650754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307711.08</v>
      </c>
      <c r="D1014" s="1">
        <f>BILANCA!E36</f>
        <v>324889.83</v>
      </c>
      <c r="E1014" s="1">
        <v>0</v>
      </c>
      <c r="F1014" s="1">
        <v>0</v>
      </c>
      <c r="G1014" s="2">
        <f t="shared" si="22"/>
        <v>29682.212940000001</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8012.58</v>
      </c>
      <c r="D1015" s="1">
        <f>BILANCA!E37</f>
        <v>7667.5</v>
      </c>
      <c r="E1015" s="1">
        <v>0</v>
      </c>
      <c r="F1015" s="1">
        <v>0</v>
      </c>
      <c r="G1015" s="2">
        <f t="shared" si="22"/>
        <v>747.12256000000002</v>
      </c>
      <c r="H1015" s="2">
        <f t="shared" si="19"/>
        <v>0.92000000000007276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279277.99</v>
      </c>
      <c r="D1018" s="1">
        <f>BILANCA!E40</f>
        <v>289645.65000000002</v>
      </c>
      <c r="E1018" s="1">
        <v>0</v>
      </c>
      <c r="F1018" s="1">
        <v>0</v>
      </c>
      <c r="G1018" s="2">
        <f t="shared" si="22"/>
        <v>30049.925150000006</v>
      </c>
      <c r="H1018" s="2">
        <f t="shared" si="19"/>
        <v>0.35999999998603016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56724.7</v>
      </c>
      <c r="D1032" s="1">
        <f>BILANCA!E54</f>
        <v>31395.52</v>
      </c>
      <c r="E1032" s="1">
        <v>0</v>
      </c>
      <c r="F1032" s="1">
        <v>0</v>
      </c>
      <c r="G1032" s="2">
        <f t="shared" si="22"/>
        <v>5856.2712599999995</v>
      </c>
      <c r="H1032" s="2">
        <f t="shared" si="19"/>
        <v>0.78000000000247383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56724.7</v>
      </c>
      <c r="D1033" s="1">
        <f>BILANCA!E55</f>
        <v>31395.52</v>
      </c>
      <c r="E1033" s="1">
        <v>0</v>
      </c>
      <c r="F1033" s="1">
        <v>0</v>
      </c>
      <c r="G1033" s="2">
        <f t="shared" si="22"/>
        <v>5975.7870000000003</v>
      </c>
      <c r="H1033" s="2">
        <f t="shared" si="19"/>
        <v>0.78000000000247383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65335.14</v>
      </c>
      <c r="D1041" s="1">
        <f>BILANCA!E63</f>
        <v>65335.14</v>
      </c>
      <c r="E1041" s="1">
        <v>0</v>
      </c>
      <c r="F1041" s="1">
        <v>0</v>
      </c>
      <c r="G1041" s="2">
        <f t="shared" si="22"/>
        <v>11368.31436</v>
      </c>
      <c r="H1041" s="2">
        <f t="shared" si="19"/>
        <v>0.27999999999883585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65335.14</v>
      </c>
      <c r="D1043" s="1">
        <f>BILANCA!E65</f>
        <v>65335.14</v>
      </c>
      <c r="E1043" s="1">
        <v>0</v>
      </c>
      <c r="F1043" s="1">
        <v>0</v>
      </c>
      <c r="G1043" s="2">
        <f t="shared" si="22"/>
        <v>11760.325199999999</v>
      </c>
      <c r="H1043" s="2">
        <f t="shared" si="19"/>
        <v>0.27999999999883585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795636.98</v>
      </c>
      <c r="D1046" s="1">
        <f>BILANCA!E68</f>
        <v>1166161.6099999999</v>
      </c>
      <c r="E1046" s="1">
        <v>0</v>
      </c>
      <c r="F1046" s="1">
        <v>0</v>
      </c>
      <c r="G1046" s="2">
        <f t="shared" si="22"/>
        <v>197061.4926</v>
      </c>
      <c r="H1046" s="2">
        <f t="shared" si="19"/>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98575.84</v>
      </c>
      <c r="D1047" s="1">
        <f>BILANCA!E69</f>
        <v>355057.54</v>
      </c>
      <c r="E1047" s="1">
        <v>0</v>
      </c>
      <c r="F1047" s="1">
        <v>0</v>
      </c>
      <c r="G1047" s="2">
        <f t="shared" si="22"/>
        <v>51756.218879999993</v>
      </c>
      <c r="H1047" s="2">
        <f t="shared" si="19"/>
        <v>0.62000000002444722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98575.84</v>
      </c>
      <c r="D1048" s="1">
        <f>BILANCA!E70</f>
        <v>355057.54</v>
      </c>
      <c r="E1048" s="1">
        <v>0</v>
      </c>
      <c r="F1048" s="1">
        <v>0</v>
      </c>
      <c r="G1048" s="2">
        <f t="shared" si="22"/>
        <v>52564.909800000001</v>
      </c>
      <c r="H1048" s="2">
        <f t="shared" si="19"/>
        <v>0.62000000002444722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98575.84</v>
      </c>
      <c r="D1050" s="1">
        <f>BILANCA!E72</f>
        <v>355057.54</v>
      </c>
      <c r="E1050" s="1">
        <v>0</v>
      </c>
      <c r="F1050" s="1">
        <v>0</v>
      </c>
      <c r="G1050" s="2">
        <f t="shared" si="22"/>
        <v>54182.291639999996</v>
      </c>
      <c r="H1050" s="2">
        <f t="shared" si="19"/>
        <v>0.62000000002444722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19694.169999999998</v>
      </c>
      <c r="D1056" s="1">
        <f>BILANCA!E78</f>
        <v>4134.75</v>
      </c>
      <c r="E1056" s="1">
        <v>0</v>
      </c>
      <c r="F1056" s="1">
        <v>0</v>
      </c>
      <c r="G1056" s="2">
        <f t="shared" si="22"/>
        <v>2041.34791</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1169.53</v>
      </c>
      <c r="D1062" s="1">
        <f>BILANCA!E84</f>
        <v>2072.84</v>
      </c>
      <c r="E1062" s="1">
        <v>0</v>
      </c>
      <c r="F1062" s="1">
        <v>0</v>
      </c>
      <c r="G1062" s="2">
        <f t="shared" si="22"/>
        <v>419.90159000000006</v>
      </c>
      <c r="H1062" s="2">
        <f t="shared" si="19"/>
        <v>0.62999999999988177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18524.64</v>
      </c>
      <c r="D1064" s="1">
        <f>BILANCA!E86</f>
        <v>2061.91</v>
      </c>
      <c r="E1064" s="1">
        <v>0</v>
      </c>
      <c r="F1064" s="1">
        <v>0</v>
      </c>
      <c r="G1064" s="2">
        <f t="shared" si="22"/>
        <v>1834.5252599999999</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82240.039999999994</v>
      </c>
      <c r="D1124" s="1">
        <f>BILANCA!E146</f>
        <v>83614.359999999986</v>
      </c>
      <c r="E1124" s="1">
        <v>0</v>
      </c>
      <c r="F1124" s="1">
        <v>0</v>
      </c>
      <c r="G1124" s="2">
        <f t="shared" si="22"/>
        <v>35175.09515999999</v>
      </c>
      <c r="H1124" s="2">
        <f t="shared" si="23"/>
        <v>0.39999999997962732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13634.17</v>
      </c>
      <c r="D1137" s="1">
        <f>BILANCA!E159</f>
        <v>12671.06</v>
      </c>
      <c r="E1137" s="1">
        <v>0</v>
      </c>
      <c r="F1137" s="1">
        <v>0</v>
      </c>
      <c r="G1137" s="2">
        <f t="shared" si="22"/>
        <v>6002.3486599999997</v>
      </c>
      <c r="H1137" s="2">
        <f t="shared" si="23"/>
        <v>0.22999999999956344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94306.53</v>
      </c>
      <c r="D1138" s="1">
        <f>BILANCA!E160</f>
        <v>86315.26</v>
      </c>
      <c r="E1138" s="1">
        <v>0</v>
      </c>
      <c r="F1138" s="1">
        <v>0</v>
      </c>
      <c r="G1138" s="2">
        <f t="shared" si="22"/>
        <v>41375.242749999998</v>
      </c>
      <c r="H1138" s="2">
        <f t="shared" si="23"/>
        <v>0.72999999999592546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25700.66</v>
      </c>
      <c r="D1141" s="1">
        <f>BILANCA!E163</f>
        <v>15371.96</v>
      </c>
      <c r="E1141" s="1">
        <v>0</v>
      </c>
      <c r="F1141" s="1">
        <v>0</v>
      </c>
      <c r="G1141" s="2">
        <f t="shared" si="22"/>
        <v>8918.2436400000006</v>
      </c>
      <c r="H1141" s="2">
        <f t="shared" si="23"/>
        <v>0.38000000000101863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9294.61</v>
      </c>
      <c r="D1142" s="1">
        <f>BILANCA!E164</f>
        <v>13730.19</v>
      </c>
      <c r="E1142" s="1">
        <v>0</v>
      </c>
      <c r="F1142" s="1">
        <v>0</v>
      </c>
      <c r="G1142" s="2">
        <f t="shared" si="22"/>
        <v>5844.0434100000002</v>
      </c>
      <c r="H1142" s="2">
        <f t="shared" si="23"/>
        <v>0.57999999999992724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9294.61</v>
      </c>
      <c r="D1144" s="1">
        <f>BILANCA!E166</f>
        <v>13730.19</v>
      </c>
      <c r="E1144" s="1">
        <v>0</v>
      </c>
      <c r="F1144" s="1">
        <v>0</v>
      </c>
      <c r="G1144" s="2">
        <f t="shared" si="22"/>
        <v>5917.55339</v>
      </c>
      <c r="H1144" s="2">
        <f t="shared" si="23"/>
        <v>0.57999999999992724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585832.32000000007</v>
      </c>
      <c r="D1148" s="1">
        <f>BILANCA!E170</f>
        <v>709624.77</v>
      </c>
      <c r="E1148" s="1">
        <v>0</v>
      </c>
      <c r="F1148" s="1">
        <v>0</v>
      </c>
      <c r="G1148" s="2">
        <f t="shared" si="22"/>
        <v>330838.50690000004</v>
      </c>
      <c r="H1148" s="2">
        <f t="shared" si="23"/>
        <v>0.55000000004656613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2659.41</v>
      </c>
      <c r="D1149" s="1">
        <f>BILANCA!E171</f>
        <v>0</v>
      </c>
      <c r="E1149" s="1">
        <v>0</v>
      </c>
      <c r="F1149" s="1">
        <v>0</v>
      </c>
      <c r="G1149" s="2">
        <f t="shared" si="22"/>
        <v>441.46206000000001</v>
      </c>
      <c r="H1149" s="2">
        <f t="shared" si="23"/>
        <v>0.40999999999985448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583172.91</v>
      </c>
      <c r="D1151" s="1">
        <f>BILANCA!E173</f>
        <v>709624.77</v>
      </c>
      <c r="E1151" s="1">
        <v>0</v>
      </c>
      <c r="F1151" s="1">
        <v>0</v>
      </c>
      <c r="G1151" s="2">
        <f t="shared" si="22"/>
        <v>336406.97160000005</v>
      </c>
      <c r="H1151" s="2">
        <f t="shared" si="23"/>
        <v>0.31999999994877726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3951031.44</v>
      </c>
      <c r="D1152" s="1">
        <f>BILANCA!E175</f>
        <v>4322852.4400000004</v>
      </c>
      <c r="E1152" s="1">
        <v>0</v>
      </c>
      <c r="F1152" s="1">
        <v>0</v>
      </c>
      <c r="G1152" s="2">
        <f t="shared" si="22"/>
        <v>2128848.4380800002</v>
      </c>
      <c r="H1152" s="2">
        <f t="shared" si="23"/>
        <v>0.88000000035390258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632248.91999999993</v>
      </c>
      <c r="D1153" s="1">
        <f>BILANCA!E176</f>
        <v>746939.83</v>
      </c>
      <c r="E1153" s="1">
        <v>0</v>
      </c>
      <c r="F1153" s="1">
        <v>0</v>
      </c>
      <c r="G1153" s="2">
        <f t="shared" si="22"/>
        <v>361441.85859999998</v>
      </c>
      <c r="H1153" s="2">
        <f t="shared" si="23"/>
        <v>0.25000000011641532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632248.91999999993</v>
      </c>
      <c r="D1154" s="1">
        <f>BILANCA!E177</f>
        <v>746939.83</v>
      </c>
      <c r="E1154" s="1">
        <v>0</v>
      </c>
      <c r="F1154" s="1">
        <v>0</v>
      </c>
      <c r="G1154" s="2">
        <f t="shared" si="22"/>
        <v>363567.98718</v>
      </c>
      <c r="H1154" s="2">
        <f t="shared" si="23"/>
        <v>0.25000000011641532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578398.4</v>
      </c>
      <c r="D1155" s="1">
        <f>BILANCA!E178</f>
        <v>704180.34</v>
      </c>
      <c r="E1155" s="1">
        <v>0</v>
      </c>
      <c r="F1155" s="1">
        <v>0</v>
      </c>
      <c r="G1155" s="2">
        <f t="shared" si="22"/>
        <v>341722.56175999995</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25775.24</v>
      </c>
      <c r="D1156" s="1">
        <f>BILANCA!E179</f>
        <v>28723.18</v>
      </c>
      <c r="E1156" s="1">
        <v>0</v>
      </c>
      <c r="F1156" s="1">
        <v>0</v>
      </c>
      <c r="G1156" s="2">
        <f t="shared" si="22"/>
        <v>14397.336799999999</v>
      </c>
      <c r="H1156" s="2">
        <f t="shared" si="23"/>
        <v>0.42000000000189175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211.71</v>
      </c>
      <c r="D1157" s="1">
        <f>BILANCA!E180</f>
        <v>227.57</v>
      </c>
      <c r="E1157" s="1">
        <v>0</v>
      </c>
      <c r="F1157" s="1">
        <v>0</v>
      </c>
      <c r="G1157" s="2">
        <f t="shared" si="22"/>
        <v>116.03189999999998</v>
      </c>
      <c r="H1157" s="2">
        <f t="shared" si="23"/>
        <v>0.71999999999999886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211.71</v>
      </c>
      <c r="D1160" s="1">
        <f>BILANCA!E183</f>
        <v>227.57</v>
      </c>
      <c r="E1160" s="1">
        <v>0</v>
      </c>
      <c r="F1160" s="1">
        <v>0</v>
      </c>
      <c r="G1160" s="2">
        <f t="shared" si="22"/>
        <v>118.03244999999998</v>
      </c>
      <c r="H1160" s="2">
        <f t="shared" si="23"/>
        <v>0.71999999999999886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27863.57</v>
      </c>
      <c r="D1165" s="1">
        <f>BILANCA!E188</f>
        <v>13808.74</v>
      </c>
      <c r="E1165" s="1">
        <v>0</v>
      </c>
      <c r="F1165" s="1">
        <v>0</v>
      </c>
      <c r="G1165" s="2">
        <f t="shared" si="22"/>
        <v>10097.551099999999</v>
      </c>
      <c r="H1165" s="2">
        <f t="shared" si="23"/>
        <v>0.69000000000050932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3318782.52</v>
      </c>
      <c r="D1214" s="1">
        <f>BILANCA!E237</f>
        <v>3575912.6100000003</v>
      </c>
      <c r="E1214" s="1">
        <v>0</v>
      </c>
      <c r="F1214" s="1">
        <v>0</v>
      </c>
      <c r="G1214" s="2">
        <f t="shared" si="22"/>
        <v>2418710.3879400003</v>
      </c>
      <c r="H1214" s="2">
        <f t="shared" si="23"/>
        <v>0.86999999964609742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3155394.46</v>
      </c>
      <c r="D1215" s="1">
        <f>BILANCA!E238</f>
        <v>3156690.83</v>
      </c>
      <c r="E1215" s="1">
        <v>0</v>
      </c>
      <c r="F1215" s="1">
        <v>0</v>
      </c>
      <c r="G1215" s="2">
        <f t="shared" si="22"/>
        <v>2196756.0598400002</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3155394.46</v>
      </c>
      <c r="D1216" s="1">
        <f>BILANCA!E239</f>
        <v>3156690.83</v>
      </c>
      <c r="E1216" s="1">
        <v>0</v>
      </c>
      <c r="F1216" s="1">
        <v>0</v>
      </c>
      <c r="G1216" s="2">
        <f t="shared" si="22"/>
        <v>2206224.8359600003</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3090059.32</v>
      </c>
      <c r="D1217" s="1">
        <f>BILANCA!E240</f>
        <v>3091355.69</v>
      </c>
      <c r="E1217" s="1">
        <v>0</v>
      </c>
      <c r="F1217" s="1">
        <v>0</v>
      </c>
      <c r="G1217" s="2">
        <f t="shared" si="22"/>
        <v>2169828.3437999999</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65335.14</v>
      </c>
      <c r="D1218" s="1">
        <f>BILANCA!E241</f>
        <v>65335.14</v>
      </c>
      <c r="E1218" s="1">
        <v>0</v>
      </c>
      <c r="F1218" s="1">
        <v>0</v>
      </c>
      <c r="G1218" s="2">
        <f t="shared" si="22"/>
        <v>46061.273699999998</v>
      </c>
      <c r="H1218" s="2">
        <f t="shared" si="23"/>
        <v>0.27999999999883585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72643.12</v>
      </c>
      <c r="D1222" s="1">
        <f>BILANCA!E245</f>
        <v>322593.94999999995</v>
      </c>
      <c r="E1222" s="1">
        <v>0</v>
      </c>
      <c r="F1222" s="1">
        <v>0</v>
      </c>
      <c r="G1222" s="2">
        <f t="shared" si="22"/>
        <v>171561.61377999996</v>
      </c>
      <c r="H1222" s="2">
        <f t="shared" si="23"/>
        <v>0.17000000004190952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826984.25</v>
      </c>
      <c r="D1223" s="1">
        <f>BILANCA!E246</f>
        <v>493532.62</v>
      </c>
      <c r="E1223" s="1">
        <v>0</v>
      </c>
      <c r="F1223" s="1">
        <v>0</v>
      </c>
      <c r="G1223" s="2">
        <f t="shared" si="22"/>
        <v>435371.87760000001</v>
      </c>
      <c r="H1223" s="2">
        <f t="shared" si="23"/>
        <v>0.63000000000465661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676984.25</v>
      </c>
      <c r="D1224" s="1">
        <f>BILANCA!E247</f>
        <v>493532.62</v>
      </c>
      <c r="E1224" s="1">
        <v>0</v>
      </c>
      <c r="F1224" s="1">
        <v>0</v>
      </c>
      <c r="G1224" s="2">
        <f t="shared" si="22"/>
        <v>401035.92709000001</v>
      </c>
      <c r="H1224" s="2">
        <f t="shared" si="23"/>
        <v>0.63000000000465661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150000</v>
      </c>
      <c r="D1226" s="1">
        <f>BILANCA!E249</f>
        <v>0</v>
      </c>
      <c r="E1226" s="1">
        <v>0</v>
      </c>
      <c r="F1226" s="1">
        <v>0</v>
      </c>
      <c r="G1226" s="2">
        <f t="shared" si="22"/>
        <v>36450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754341.13</v>
      </c>
      <c r="D1227" s="1">
        <f>BILANCA!E250</f>
        <v>170938.67</v>
      </c>
      <c r="E1227" s="1">
        <v>0</v>
      </c>
      <c r="F1227" s="1">
        <v>0</v>
      </c>
      <c r="G1227" s="2">
        <f t="shared" si="22"/>
        <v>267477.30667999998</v>
      </c>
      <c r="H1227" s="2">
        <f t="shared" si="23"/>
        <v>0.45999999999185093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754341.13</v>
      </c>
      <c r="D1229" s="1">
        <f>BILANCA!E252</f>
        <v>170938.67</v>
      </c>
      <c r="E1229" s="1">
        <v>0</v>
      </c>
      <c r="F1229" s="1">
        <v>0</v>
      </c>
      <c r="G1229" s="2">
        <f t="shared" si="22"/>
        <v>269669.74362000002</v>
      </c>
      <c r="H1229" s="2">
        <f t="shared" si="23"/>
        <v>0.45999999999185093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81450.33</v>
      </c>
      <c r="D1232" s="1">
        <f>BILANCA!E255</f>
        <v>82897.64</v>
      </c>
      <c r="E1232" s="1">
        <v>0</v>
      </c>
      <c r="F1232" s="1">
        <v>0</v>
      </c>
      <c r="G1232" s="2">
        <f t="shared" si="22"/>
        <v>61564.156889999998</v>
      </c>
      <c r="H1232" s="2">
        <f t="shared" si="23"/>
        <v>0.69000000000232831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9294.61</v>
      </c>
      <c r="D1233" s="1">
        <f>BILANCA!E256</f>
        <v>13730.19</v>
      </c>
      <c r="E1233" s="1">
        <v>0</v>
      </c>
      <c r="F1233" s="1">
        <v>0</v>
      </c>
      <c r="G1233" s="2">
        <f t="shared" si="22"/>
        <v>9188.7475000000013</v>
      </c>
      <c r="H1233" s="2">
        <f t="shared" si="23"/>
        <v>0.57999999999992724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32238.37</v>
      </c>
      <c r="D1236" s="1">
        <f>BILANCA!E259</f>
        <v>29583.91</v>
      </c>
      <c r="E1236" s="1">
        <v>0</v>
      </c>
      <c r="F1236" s="1">
        <v>0</v>
      </c>
      <c r="G1236" s="2">
        <f t="shared" si="22"/>
        <v>23125.766069999998</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32238.37</v>
      </c>
      <c r="D1237" s="1">
        <f>BILANCA!E260</f>
        <v>29583.91</v>
      </c>
      <c r="E1237" s="1">
        <v>0</v>
      </c>
      <c r="F1237" s="1">
        <v>0</v>
      </c>
      <c r="G1237" s="2">
        <f t="shared" si="22"/>
        <v>23217.172259999999</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93784.04</v>
      </c>
      <c r="D1240" s="1">
        <f>BILANCA!E264</f>
        <v>82109.45</v>
      </c>
      <c r="E1240" s="1">
        <v>0</v>
      </c>
      <c r="F1240" s="1">
        <v>0</v>
      </c>
      <c r="G1240" s="2">
        <f t="shared" si="22"/>
        <v>66306.755579999997</v>
      </c>
      <c r="H1240" s="2">
        <f t="shared" si="23"/>
        <v>0.48999999999068677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14156.66</v>
      </c>
      <c r="D1241" s="1">
        <f>BILANCA!E265</f>
        <v>16876.87</v>
      </c>
      <c r="E1241" s="1">
        <v>0</v>
      </c>
      <c r="F1241" s="1">
        <v>0</v>
      </c>
      <c r="G1241" s="2">
        <f t="shared" si="22"/>
        <v>12360.8832</v>
      </c>
      <c r="H1241" s="2">
        <f t="shared" si="2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9294.61</v>
      </c>
      <c r="D1243" s="1">
        <f>BILANCA!E267</f>
        <v>13730.19</v>
      </c>
      <c r="E1243" s="1">
        <v>0</v>
      </c>
      <c r="F1243" s="1">
        <v>0</v>
      </c>
      <c r="G1243" s="2">
        <f t="shared" si="24"/>
        <v>9556.2973999999995</v>
      </c>
      <c r="H1243" s="2">
        <f t="shared" si="23"/>
        <v>0.57999999999992724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18151.57</v>
      </c>
      <c r="D1244" s="1">
        <f>BILANCA!E268</f>
        <v>496.91</v>
      </c>
      <c r="E1244" s="1">
        <v>0</v>
      </c>
      <c r="F1244" s="1">
        <v>0</v>
      </c>
      <c r="G1244" s="2">
        <f t="shared" si="24"/>
        <v>4996.94679</v>
      </c>
      <c r="H1244" s="2">
        <f t="shared" si="23"/>
        <v>0.52000000000026603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373.07</v>
      </c>
      <c r="D1245" s="1">
        <f>BILANCA!E269</f>
        <v>1565</v>
      </c>
      <c r="E1245" s="1">
        <v>0</v>
      </c>
      <c r="F1245" s="1">
        <v>0</v>
      </c>
      <c r="G1245" s="2">
        <f t="shared" si="24"/>
        <v>917.80434000000002</v>
      </c>
      <c r="H1245" s="2">
        <f t="shared" si="23"/>
        <v>6.9999999999993179E-2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632248.92000000004</v>
      </c>
      <c r="D1264" s="1">
        <f>BILANCA!E288</f>
        <v>746939.83</v>
      </c>
      <c r="E1264" s="1">
        <v>0</v>
      </c>
      <c r="F1264" s="1">
        <v>0</v>
      </c>
      <c r="G1264" s="2">
        <f t="shared" si="24"/>
        <v>597442.13098000002</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1797.5</v>
      </c>
      <c r="E1271" s="1">
        <v>0</v>
      </c>
      <c r="F1271" s="1">
        <v>0</v>
      </c>
      <c r="G1271" s="2">
        <f t="shared" si="24"/>
        <v>1035.3599999999999</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917.02</v>
      </c>
      <c r="D1274" s="1">
        <f>BILANCA!E298</f>
        <v>939.56</v>
      </c>
      <c r="E1274" s="1">
        <v>0</v>
      </c>
      <c r="F1274" s="1">
        <v>0</v>
      </c>
      <c r="G1274" s="2">
        <f t="shared" si="24"/>
        <v>813.67673999999988</v>
      </c>
      <c r="H1274" s="2">
        <f t="shared" si="23"/>
        <v>0.46000000000003638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7007</v>
      </c>
      <c r="D1275" s="1">
        <f>BILANCA!E299</f>
        <v>7238</v>
      </c>
      <c r="E1275" s="1">
        <v>0</v>
      </c>
      <c r="F1275" s="1">
        <v>0</v>
      </c>
      <c r="G1275" s="2">
        <f t="shared" si="24"/>
        <v>6273.0360000000001</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18513.419999999998</v>
      </c>
      <c r="D1278" s="1">
        <f>BILANCA!E302</f>
        <v>1439.67</v>
      </c>
      <c r="E1278" s="1">
        <v>0</v>
      </c>
      <c r="F1278" s="1">
        <v>0</v>
      </c>
      <c r="G1278" s="2">
        <f t="shared" si="24"/>
        <v>6310.8642</v>
      </c>
      <c r="H1278" s="2">
        <f t="shared" si="23"/>
        <v>0.74999999999818101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9368286.0199999996</v>
      </c>
      <c r="D1408" s="1">
        <f>'RAS-funkcijski'!E114</f>
        <v>10457349.030000001</v>
      </c>
      <c r="E1408" s="1">
        <v>0</v>
      </c>
      <c r="F1408" s="1">
        <v>0</v>
      </c>
      <c r="G1408" s="2">
        <f t="shared" si="24"/>
        <v>3331128.2488000002</v>
      </c>
      <c r="H1408" s="2">
        <f t="shared" si="27"/>
        <v>5.000000074505806E-2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9368286.0199999996</v>
      </c>
      <c r="D1416" s="1">
        <f>'RAS-funkcijski'!E122</f>
        <v>10457349.030000001</v>
      </c>
      <c r="E1416" s="1">
        <v>0</v>
      </c>
      <c r="F1416" s="1">
        <v>0</v>
      </c>
      <c r="G1416" s="2">
        <f t="shared" si="24"/>
        <v>3573392.1214399999</v>
      </c>
      <c r="H1416" s="2">
        <f t="shared" si="27"/>
        <v>5.000000074505806E-2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9368286.0199999996</v>
      </c>
      <c r="D1418" s="1">
        <f>'RAS-funkcijski'!E124</f>
        <v>10457349.030000001</v>
      </c>
      <c r="E1418" s="1">
        <v>0</v>
      </c>
      <c r="F1418" s="1">
        <v>0</v>
      </c>
      <c r="G1418" s="2">
        <f t="shared" si="24"/>
        <v>3633958.0896000001</v>
      </c>
      <c r="H1418" s="2">
        <f t="shared" si="27"/>
        <v>5.000000074505806E-2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9368286.0199999996</v>
      </c>
      <c r="D1435" s="13">
        <f>'RAS-funkcijski'!E141</f>
        <v>10457349.030000001</v>
      </c>
      <c r="E1435" s="13">
        <v>0</v>
      </c>
      <c r="F1435" s="13">
        <v>0</v>
      </c>
      <c r="G1435" s="14">
        <f t="shared" si="24"/>
        <v>4148768.8189600003</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21117.42</v>
      </c>
      <c r="E1436" s="6">
        <v>0</v>
      </c>
      <c r="F1436" s="6">
        <v>0</v>
      </c>
      <c r="G1436" s="7">
        <f t="shared" si="24"/>
        <v>42.234839999999998</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3319.78</v>
      </c>
      <c r="E1437" s="1">
        <v>0</v>
      </c>
      <c r="F1437" s="1">
        <v>0</v>
      </c>
      <c r="G1437" s="2">
        <f t="shared" si="24"/>
        <v>13.279120000000001</v>
      </c>
      <c r="H1437" s="2">
        <f t="shared" si="27"/>
        <v>0.21999999999979991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3319.78</v>
      </c>
      <c r="E1445" s="1">
        <v>0</v>
      </c>
      <c r="F1445" s="1">
        <v>0</v>
      </c>
      <c r="G1445" s="2">
        <f t="shared" si="24"/>
        <v>66.395600000000002</v>
      </c>
      <c r="H1445" s="2">
        <f t="shared" si="27"/>
        <v>0.21999999999979991</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3319.78</v>
      </c>
      <c r="E1451" s="1">
        <v>0</v>
      </c>
      <c r="F1451" s="1">
        <v>0</v>
      </c>
      <c r="G1451" s="2">
        <f t="shared" si="24"/>
        <v>106.23296000000001</v>
      </c>
      <c r="H1451" s="2">
        <f t="shared" si="27"/>
        <v>0.21999999999979991</v>
      </c>
      <c r="I1451" s="10">
        <f t="shared" si="29"/>
        <v>23.371251199978744</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17797.64</v>
      </c>
      <c r="E1453" s="1">
        <v>0</v>
      </c>
      <c r="F1453" s="1">
        <v>0</v>
      </c>
      <c r="G1453" s="2">
        <f t="shared" si="24"/>
        <v>640.71503999999993</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17797.64</v>
      </c>
      <c r="E1454" s="1">
        <v>0</v>
      </c>
      <c r="F1454" s="1">
        <v>0</v>
      </c>
      <c r="G1454" s="2">
        <f t="shared" si="24"/>
        <v>676.31031999999993</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17797.64</v>
      </c>
      <c r="E1456" s="1">
        <v>0</v>
      </c>
      <c r="F1456" s="1">
        <v>0</v>
      </c>
      <c r="G1456" s="2">
        <f t="shared" si="24"/>
        <v>747.50088000000005</v>
      </c>
      <c r="H1456" s="2">
        <f t="shared" si="27"/>
        <v>0.36000000000058208</v>
      </c>
      <c r="I1456" s="10">
        <f t="shared" si="30"/>
        <v>269.10031680043511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632248.92000000004</v>
      </c>
      <c r="D1480" s="6"/>
      <c r="E1480" s="6">
        <v>0</v>
      </c>
      <c r="F1480" s="6">
        <v>0</v>
      </c>
      <c r="G1480" s="7">
        <f t="shared" ref="G1480:G1580" si="34">B1480/1000*C1480</f>
        <v>632.24892</v>
      </c>
      <c r="H1480" s="7">
        <f t="shared" ref="H1480:H1580" si="35">ABS(C1480-ROUND(C1480,0))</f>
        <v>7.9999999958090484E-2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10704286.359999999</v>
      </c>
      <c r="D1481" s="1">
        <v>0</v>
      </c>
      <c r="E1481" s="1">
        <v>0</v>
      </c>
      <c r="F1481" s="1">
        <v>0</v>
      </c>
      <c r="G1481" s="2">
        <f t="shared" si="34"/>
        <v>21408.57272</v>
      </c>
      <c r="H1481" s="2">
        <f t="shared" si="35"/>
        <v>0.35999999940395355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86555.41</v>
      </c>
      <c r="D1482" s="1">
        <v>0</v>
      </c>
      <c r="E1482" s="1">
        <v>0</v>
      </c>
      <c r="F1482" s="1">
        <v>0</v>
      </c>
      <c r="G1482" s="2">
        <f t="shared" si="34"/>
        <v>259.66623000000004</v>
      </c>
      <c r="H1482" s="2">
        <f t="shared" si="35"/>
        <v>0.41000000000349246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10427860.489999998</v>
      </c>
      <c r="D1483" s="1">
        <v>0</v>
      </c>
      <c r="E1483" s="1">
        <v>0</v>
      </c>
      <c r="F1483" s="1">
        <v>0</v>
      </c>
      <c r="G1483" s="2">
        <f t="shared" si="34"/>
        <v>41711.441959999996</v>
      </c>
      <c r="H1483" s="2">
        <f t="shared" si="35"/>
        <v>0.48999999836087227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9229865.9499999993</v>
      </c>
      <c r="D1484" s="1">
        <v>0</v>
      </c>
      <c r="E1484" s="1">
        <v>0</v>
      </c>
      <c r="F1484" s="1">
        <v>0</v>
      </c>
      <c r="G1484" s="2">
        <f t="shared" si="34"/>
        <v>46149.329749999997</v>
      </c>
      <c r="H1484" s="2">
        <f t="shared" si="35"/>
        <v>5.000000074505806E-2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1117963.75</v>
      </c>
      <c r="D1485" s="1">
        <v>0</v>
      </c>
      <c r="E1485" s="1">
        <v>0</v>
      </c>
      <c r="F1485" s="1">
        <v>0</v>
      </c>
      <c r="G1485" s="2">
        <f t="shared" si="34"/>
        <v>6707.7825000000003</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5848.7</v>
      </c>
      <c r="D1486" s="1">
        <v>0</v>
      </c>
      <c r="E1486" s="1">
        <v>0</v>
      </c>
      <c r="F1486" s="1">
        <v>0</v>
      </c>
      <c r="G1486" s="2">
        <f t="shared" si="34"/>
        <v>40.940899999999999</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1579.57</v>
      </c>
      <c r="D1489" s="1">
        <v>0</v>
      </c>
      <c r="E1489" s="1">
        <v>0</v>
      </c>
      <c r="F1489" s="1">
        <v>0</v>
      </c>
      <c r="G1489" s="2">
        <f t="shared" si="34"/>
        <v>15.7957</v>
      </c>
      <c r="H1489" s="2">
        <f t="shared" si="35"/>
        <v>0.43000000000006366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72602.52</v>
      </c>
      <c r="D1491" s="1">
        <v>0</v>
      </c>
      <c r="E1491" s="1">
        <v>0</v>
      </c>
      <c r="F1491" s="1">
        <v>0</v>
      </c>
      <c r="G1491" s="2">
        <f t="shared" si="34"/>
        <v>871.23024000000009</v>
      </c>
      <c r="H1491" s="2">
        <f t="shared" si="35"/>
        <v>0.47999999999592546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189870.46</v>
      </c>
      <c r="D1492" s="1">
        <v>0</v>
      </c>
      <c r="E1492" s="1">
        <v>0</v>
      </c>
      <c r="F1492" s="1">
        <v>0</v>
      </c>
      <c r="G1492" s="2">
        <f t="shared" si="34"/>
        <v>2468.3159799999999</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10589595.450000001</v>
      </c>
      <c r="D1499" s="1">
        <v>0</v>
      </c>
      <c r="E1499" s="1">
        <v>0</v>
      </c>
      <c r="F1499" s="1">
        <v>0</v>
      </c>
      <c r="G1499" s="2">
        <f t="shared" si="34"/>
        <v>211791.90900000001</v>
      </c>
      <c r="H1499" s="2">
        <f t="shared" si="35"/>
        <v>0.45000000111758709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84895.74</v>
      </c>
      <c r="D1500" s="1">
        <v>0</v>
      </c>
      <c r="E1500" s="1">
        <v>0</v>
      </c>
      <c r="F1500" s="1">
        <v>0</v>
      </c>
      <c r="G1500" s="2">
        <f t="shared" si="34"/>
        <v>1782.8105400000002</v>
      </c>
      <c r="H1500" s="2">
        <f t="shared" si="35"/>
        <v>0.25999999999476131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10314829.25</v>
      </c>
      <c r="D1501" s="1">
        <v>0</v>
      </c>
      <c r="E1501" s="1">
        <v>0</v>
      </c>
      <c r="F1501" s="1">
        <v>0</v>
      </c>
      <c r="G1501" s="2">
        <f t="shared" si="34"/>
        <v>226926.24349999998</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9104084.0099999998</v>
      </c>
      <c r="D1502" s="1">
        <v>0</v>
      </c>
      <c r="E1502" s="1">
        <v>0</v>
      </c>
      <c r="F1502" s="1">
        <v>0</v>
      </c>
      <c r="G1502" s="2">
        <f t="shared" si="34"/>
        <v>209393.93223000001</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1115015.81</v>
      </c>
      <c r="D1503" s="1">
        <v>0</v>
      </c>
      <c r="E1503" s="1">
        <v>0</v>
      </c>
      <c r="F1503" s="1">
        <v>0</v>
      </c>
      <c r="G1503" s="2">
        <f t="shared" si="34"/>
        <v>26760.379440000001</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5832.84</v>
      </c>
      <c r="D1504" s="1">
        <v>0</v>
      </c>
      <c r="E1504" s="1">
        <v>0</v>
      </c>
      <c r="F1504" s="1">
        <v>0</v>
      </c>
      <c r="G1504" s="2">
        <f t="shared" si="34"/>
        <v>145.821</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1579.57</v>
      </c>
      <c r="D1507" s="1">
        <v>0</v>
      </c>
      <c r="E1507" s="1">
        <v>0</v>
      </c>
      <c r="F1507" s="1">
        <v>0</v>
      </c>
      <c r="G1507" s="2">
        <f t="shared" si="34"/>
        <v>44.227959999999996</v>
      </c>
      <c r="H1507" s="2">
        <f t="shared" si="35"/>
        <v>0.43000000000006366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88317.02</v>
      </c>
      <c r="D1509" s="1">
        <v>0</v>
      </c>
      <c r="E1509" s="1">
        <v>0</v>
      </c>
      <c r="F1509" s="1">
        <v>0</v>
      </c>
      <c r="G1509" s="2">
        <f t="shared" si="34"/>
        <v>2649.5106000000001</v>
      </c>
      <c r="H1509" s="2">
        <f t="shared" si="35"/>
        <v>2.0000000004074536E-2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189870.46</v>
      </c>
      <c r="D1510" s="1">
        <v>0</v>
      </c>
      <c r="E1510" s="1">
        <v>0</v>
      </c>
      <c r="F1510" s="1">
        <v>0</v>
      </c>
      <c r="G1510" s="2">
        <f t="shared" si="34"/>
        <v>5885.9842599999993</v>
      </c>
      <c r="H1510" s="2">
        <f t="shared" si="35"/>
        <v>0.45999999999185093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746939.82999999821</v>
      </c>
      <c r="D1517" s="1">
        <v>0</v>
      </c>
      <c r="E1517" s="1">
        <v>0</v>
      </c>
      <c r="F1517" s="1">
        <v>0</v>
      </c>
      <c r="G1517" s="2">
        <f t="shared" si="34"/>
        <v>28383.713539999932</v>
      </c>
      <c r="H1517" s="2">
        <f t="shared" si="35"/>
        <v>0.17000000178813934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746939.83000000007</v>
      </c>
      <c r="D1576" s="1">
        <v>0</v>
      </c>
      <c r="E1576" s="1">
        <v>0</v>
      </c>
      <c r="F1576" s="1">
        <v>0</v>
      </c>
      <c r="G1576" s="2">
        <f t="shared" si="34"/>
        <v>72453.163510000013</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1659.67</v>
      </c>
      <c r="D1577" s="1">
        <v>0</v>
      </c>
      <c r="E1577" s="1">
        <v>0</v>
      </c>
      <c r="F1577" s="1">
        <v>0</v>
      </c>
      <c r="G1577" s="2">
        <f t="shared" si="34"/>
        <v>162.64766</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745280.16</v>
      </c>
      <c r="D1578" s="1">
        <v>0</v>
      </c>
      <c r="E1578" s="1">
        <v>0</v>
      </c>
      <c r="F1578" s="1">
        <v>0</v>
      </c>
      <c r="G1578" s="2">
        <f t="shared" si="34"/>
        <v>73782.735840000008</v>
      </c>
      <c r="H1578" s="2">
        <f t="shared" si="35"/>
        <v>0.16000000003259629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8500740.9900000002</v>
      </c>
      <c r="I16" s="170">
        <f>'PR-RAS'!E6</f>
        <v>10861014.060000002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8604445.9600000009</v>
      </c>
      <c r="I17" s="170">
        <f>'PR-RAS'!E151</f>
        <v>10267478.57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72643.119999998482</v>
      </c>
      <c r="I18" s="170">
        <f>'PR-RAS'!E645</f>
        <v>322593.95000000065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3155394.4600000004</v>
      </c>
      <c r="I20" s="173">
        <f>BILANCA!E7</f>
        <v>3156690.83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795636.98</v>
      </c>
      <c r="I21" s="175">
        <f>BILANCA!E68</f>
        <v>1166161.6099999999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632248.91999999993</v>
      </c>
      <c r="I22" s="175">
        <f>BILANCA!E176</f>
        <v>746939.83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3318782.52</v>
      </c>
      <c r="I23" s="177">
        <f>BILANCA!E237</f>
        <v>3575912.6100000003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9368286.0199999996</v>
      </c>
      <c r="I27" s="175">
        <f>'RAS-funkcijski'!E114</f>
        <v>10457349.030000001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9368286.0199999996</v>
      </c>
      <c r="I28" s="179">
        <f>'RAS-funkcijski'!E141</f>
        <v>10457349.030000001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21117.42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17797.64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632248.92000000004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746939.82999999821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746939.83000000007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2"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8500740.9900000002</v>
      </c>
      <c r="E6" s="51">
        <f>E7+E44+E50+E82+E106+E124+E133+E139</f>
        <v>10861014.060000002</v>
      </c>
      <c r="F6" s="52">
        <f t="shared" ref="F6:F131" si="0">IF(D6&lt;&gt;0,IF(E6/D6&gt;=100,"&gt;&gt;100",E6/D6*100),"-")</f>
        <v>127.76549800513335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358189.55</v>
      </c>
      <c r="E50" s="51">
        <f>E51+E54+E59+E62+E65+E68+E71+E74+E77</f>
        <v>369754.99</v>
      </c>
      <c r="F50" s="52">
        <f t="shared" si="0"/>
        <v>103.2288602501106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107398.91</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107398.91</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38410.239999999998</v>
      </c>
      <c r="E68" s="51">
        <f t="shared" si="15"/>
        <v>15195.71</v>
      </c>
      <c r="F68" s="52">
        <f t="shared" si="0"/>
        <v>39.561611695214609</v>
      </c>
    </row>
    <row r="69" spans="1:6" ht="12.75" customHeight="1" x14ac:dyDescent="0.2">
      <c r="A69" s="53" t="s">
        <v>184</v>
      </c>
      <c r="B69" s="85" t="s">
        <v>185</v>
      </c>
      <c r="C69" s="50" t="s">
        <v>184</v>
      </c>
      <c r="D69" s="242">
        <v>38410.239999999998</v>
      </c>
      <c r="E69" s="242">
        <v>15195.71</v>
      </c>
      <c r="F69" s="52">
        <f t="shared" si="0"/>
        <v>39.561611695214609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319779.31</v>
      </c>
      <c r="E77" s="51">
        <f t="shared" si="18"/>
        <v>247160.37</v>
      </c>
      <c r="F77" s="52">
        <f t="shared" si="0"/>
        <v>77.290919790902052</v>
      </c>
    </row>
    <row r="78" spans="1:6" ht="12.75" customHeight="1" x14ac:dyDescent="0.2">
      <c r="A78" s="53">
        <v>6391</v>
      </c>
      <c r="B78" s="85" t="s">
        <v>202</v>
      </c>
      <c r="C78" s="50" t="s">
        <v>203</v>
      </c>
      <c r="D78" s="242">
        <v>199913.91</v>
      </c>
      <c r="E78" s="242">
        <v>182185.3</v>
      </c>
      <c r="F78" s="52">
        <f t="shared" si="0"/>
        <v>91.131877716763171</v>
      </c>
    </row>
    <row r="79" spans="1:6" ht="12.75" customHeight="1" x14ac:dyDescent="0.2">
      <c r="A79" s="53">
        <v>6392</v>
      </c>
      <c r="B79" s="85" t="s">
        <v>204</v>
      </c>
      <c r="C79" s="50" t="s">
        <v>205</v>
      </c>
      <c r="D79" s="242">
        <v>0</v>
      </c>
      <c r="E79" s="242">
        <v>1917.67</v>
      </c>
      <c r="F79" s="52" t="str">
        <f t="shared" si="0"/>
        <v>-</v>
      </c>
    </row>
    <row r="80" spans="1:6" ht="24" x14ac:dyDescent="0.2">
      <c r="A80" s="53">
        <v>6393</v>
      </c>
      <c r="B80" s="85" t="s">
        <v>206</v>
      </c>
      <c r="C80" s="50" t="s">
        <v>207</v>
      </c>
      <c r="D80" s="242">
        <v>119865.4</v>
      </c>
      <c r="E80" s="242">
        <v>63057.4</v>
      </c>
      <c r="F80" s="52">
        <f t="shared" si="0"/>
        <v>52.606840672954839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7.25</v>
      </c>
      <c r="E82" s="51">
        <f t="shared" si="19"/>
        <v>2.19</v>
      </c>
      <c r="F82" s="52">
        <f t="shared" si="0"/>
        <v>30.206896551724139</v>
      </c>
    </row>
    <row r="83" spans="1:6" ht="12.75" customHeight="1" x14ac:dyDescent="0.2">
      <c r="A83" s="53">
        <v>641</v>
      </c>
      <c r="B83" s="85" t="s">
        <v>212</v>
      </c>
      <c r="C83" s="50" t="s">
        <v>213</v>
      </c>
      <c r="D83" s="51">
        <f t="shared" ref="D83:E83" si="20">SUM(D84:D90)</f>
        <v>7.25</v>
      </c>
      <c r="E83" s="51">
        <f t="shared" si="20"/>
        <v>2.19</v>
      </c>
      <c r="F83" s="52">
        <f t="shared" si="0"/>
        <v>30.206896551724139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7.25</v>
      </c>
      <c r="E85" s="242">
        <v>2.19</v>
      </c>
      <c r="F85" s="52">
        <f t="shared" si="0"/>
        <v>30.206896551724139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277178.53000000003</v>
      </c>
      <c r="E106" s="51">
        <f t="shared" si="23"/>
        <v>335456.84999999998</v>
      </c>
      <c r="F106" s="52">
        <f t="shared" si="0"/>
        <v>121.02555345827109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277178.53000000003</v>
      </c>
      <c r="E112" s="51">
        <f t="shared" si="25"/>
        <v>335456.84999999998</v>
      </c>
      <c r="F112" s="52">
        <f t="shared" si="0"/>
        <v>121.02555345827109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277178.53000000003</v>
      </c>
      <c r="E117" s="242">
        <v>335456.84999999998</v>
      </c>
      <c r="F117" s="52">
        <f t="shared" si="0"/>
        <v>121.02555345827109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754667.22</v>
      </c>
      <c r="E124" s="51">
        <f t="shared" si="27"/>
        <v>984245.42</v>
      </c>
      <c r="F124" s="52">
        <f t="shared" si="0"/>
        <v>130.42111727073558</v>
      </c>
    </row>
    <row r="125" spans="1:6" ht="12.75" customHeight="1" x14ac:dyDescent="0.2">
      <c r="A125" s="53">
        <v>661</v>
      </c>
      <c r="B125" s="86" t="s">
        <v>296</v>
      </c>
      <c r="C125" s="50" t="s">
        <v>297</v>
      </c>
      <c r="D125" s="51">
        <f t="shared" ref="D125:E125" si="28">SUM(D126:D127)</f>
        <v>753897.22</v>
      </c>
      <c r="E125" s="51">
        <f t="shared" si="28"/>
        <v>982525.42</v>
      </c>
      <c r="F125" s="52">
        <f t="shared" si="0"/>
        <v>130.3261762923068</v>
      </c>
    </row>
    <row r="126" spans="1:6" ht="12.75" customHeight="1" x14ac:dyDescent="0.2">
      <c r="A126" s="53">
        <v>6614</v>
      </c>
      <c r="B126" s="86" t="s">
        <v>298</v>
      </c>
      <c r="C126" s="50" t="s">
        <v>299</v>
      </c>
      <c r="D126" s="242">
        <v>4517.2700000000004</v>
      </c>
      <c r="E126" s="242">
        <v>2490.5500000000002</v>
      </c>
      <c r="F126" s="52">
        <f t="shared" si="0"/>
        <v>55.13396365503943</v>
      </c>
    </row>
    <row r="127" spans="1:6" ht="12.75" customHeight="1" x14ac:dyDescent="0.2">
      <c r="A127" s="53">
        <v>6615</v>
      </c>
      <c r="B127" s="86" t="s">
        <v>300</v>
      </c>
      <c r="C127" s="50" t="s">
        <v>301</v>
      </c>
      <c r="D127" s="242">
        <v>749379.95</v>
      </c>
      <c r="E127" s="242">
        <v>980034.87</v>
      </c>
      <c r="F127" s="52">
        <f t="shared" si="0"/>
        <v>130.77943571882329</v>
      </c>
    </row>
    <row r="128" spans="1:6" ht="24" x14ac:dyDescent="0.2">
      <c r="A128" s="53">
        <v>663</v>
      </c>
      <c r="B128" s="231" t="s">
        <v>302</v>
      </c>
      <c r="C128" s="50" t="s">
        <v>303</v>
      </c>
      <c r="D128" s="51">
        <f t="shared" ref="D128:E128" si="29">SUM(D129:D132)</f>
        <v>770</v>
      </c>
      <c r="E128" s="51">
        <f t="shared" si="29"/>
        <v>1720</v>
      </c>
      <c r="F128" s="52">
        <f t="shared" si="0"/>
        <v>223.37662337662337</v>
      </c>
    </row>
    <row r="129" spans="1:6" ht="12.75" customHeight="1" x14ac:dyDescent="0.2">
      <c r="A129" s="53">
        <v>6631</v>
      </c>
      <c r="B129" s="86" t="s">
        <v>304</v>
      </c>
      <c r="C129" s="50" t="s">
        <v>305</v>
      </c>
      <c r="D129" s="242">
        <v>770</v>
      </c>
      <c r="E129" s="242">
        <v>1720</v>
      </c>
      <c r="F129" s="52">
        <f t="shared" si="0"/>
        <v>223.37662337662337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7110519.3700000001</v>
      </c>
      <c r="E133" s="51">
        <f t="shared" si="30"/>
        <v>9171499.6100000013</v>
      </c>
      <c r="F133" s="52">
        <f t="shared" ref="F133:F223" si="31">IF(D133&lt;&gt;0,IF(E133/D133&gt;=100,"&gt;&gt;100",E133/D133*100),"-")</f>
        <v>128.98494656656848</v>
      </c>
    </row>
    <row r="134" spans="1:6" ht="24" x14ac:dyDescent="0.2">
      <c r="A134" s="53">
        <v>671</v>
      </c>
      <c r="B134" s="232" t="s">
        <v>314</v>
      </c>
      <c r="C134" s="50" t="s">
        <v>315</v>
      </c>
      <c r="D134" s="51">
        <f t="shared" ref="D134:E134" si="32">SUM(D135:D137)</f>
        <v>7110519.3700000001</v>
      </c>
      <c r="E134" s="51">
        <f t="shared" si="32"/>
        <v>9171499.6100000013</v>
      </c>
      <c r="F134" s="52">
        <f t="shared" si="31"/>
        <v>128.98494656656848</v>
      </c>
    </row>
    <row r="135" spans="1:6" ht="12.75" customHeight="1" x14ac:dyDescent="0.2">
      <c r="A135" s="53">
        <v>6711</v>
      </c>
      <c r="B135" s="85" t="s">
        <v>316</v>
      </c>
      <c r="C135" s="50" t="s">
        <v>317</v>
      </c>
      <c r="D135" s="242">
        <v>7110297.0899999999</v>
      </c>
      <c r="E135" s="242">
        <v>8764576.9800000004</v>
      </c>
      <c r="F135" s="52">
        <f t="shared" si="31"/>
        <v>123.2659742491857</v>
      </c>
    </row>
    <row r="136" spans="1:6" ht="24" x14ac:dyDescent="0.2">
      <c r="A136" s="53">
        <v>6712</v>
      </c>
      <c r="B136" s="232" t="s">
        <v>318</v>
      </c>
      <c r="C136" s="50" t="s">
        <v>319</v>
      </c>
      <c r="D136" s="242">
        <v>222.28</v>
      </c>
      <c r="E136" s="242">
        <v>406922.63</v>
      </c>
      <c r="F136" s="52" t="str">
        <f t="shared" si="31"/>
        <v>&gt;&gt;100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179.07</v>
      </c>
      <c r="E139" s="51">
        <f t="shared" si="33"/>
        <v>55</v>
      </c>
      <c r="F139" s="52">
        <f t="shared" si="31"/>
        <v>30.714245825654775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179.07</v>
      </c>
      <c r="E150" s="242">
        <v>55</v>
      </c>
      <c r="F150" s="52">
        <f t="shared" si="31"/>
        <v>30.714245825654775</v>
      </c>
    </row>
    <row r="151" spans="1:6" ht="12.75" customHeight="1" x14ac:dyDescent="0.2">
      <c r="A151" s="53">
        <v>3</v>
      </c>
      <c r="B151" s="85" t="s">
        <v>348</v>
      </c>
      <c r="C151" s="50" t="s">
        <v>56</v>
      </c>
      <c r="D151" s="51">
        <f t="shared" ref="D151:E151" si="35">D152+D163+D196+D215+D224+D252+D263</f>
        <v>8604445.9600000009</v>
      </c>
      <c r="E151" s="51">
        <f t="shared" si="35"/>
        <v>10267478.57</v>
      </c>
      <c r="F151" s="52">
        <f t="shared" si="31"/>
        <v>119.3275966602735</v>
      </c>
    </row>
    <row r="152" spans="1:6" ht="12.75" customHeight="1" x14ac:dyDescent="0.2">
      <c r="A152" s="53">
        <v>31</v>
      </c>
      <c r="B152" s="85" t="s">
        <v>349</v>
      </c>
      <c r="C152" s="50" t="s">
        <v>350</v>
      </c>
      <c r="D152" s="51">
        <f t="shared" ref="D152:E152" si="36">D153+D158+D159</f>
        <v>7559938.8400000008</v>
      </c>
      <c r="E152" s="51">
        <f t="shared" si="36"/>
        <v>9091638.9299999997</v>
      </c>
      <c r="F152" s="52">
        <f t="shared" si="31"/>
        <v>120.26074710943031</v>
      </c>
    </row>
    <row r="153" spans="1:6" ht="12.75" customHeight="1" x14ac:dyDescent="0.2">
      <c r="A153" s="53">
        <v>311</v>
      </c>
      <c r="B153" s="85" t="s">
        <v>351</v>
      </c>
      <c r="C153" s="50" t="s">
        <v>352</v>
      </c>
      <c r="D153" s="51">
        <f t="shared" ref="D153:E153" si="37">SUM(D154:D157)</f>
        <v>6203812.8500000006</v>
      </c>
      <c r="E153" s="51">
        <f t="shared" si="37"/>
        <v>6945602.1200000001</v>
      </c>
      <c r="F153" s="52">
        <f t="shared" si="31"/>
        <v>111.95698980506801</v>
      </c>
    </row>
    <row r="154" spans="1:6" ht="12.75" customHeight="1" x14ac:dyDescent="0.2">
      <c r="A154" s="53">
        <v>3111</v>
      </c>
      <c r="B154" s="85" t="s">
        <v>353</v>
      </c>
      <c r="C154" s="50" t="s">
        <v>354</v>
      </c>
      <c r="D154" s="242">
        <v>6173503.1500000004</v>
      </c>
      <c r="E154" s="242">
        <v>6938697.7400000002</v>
      </c>
      <c r="F154" s="52">
        <f t="shared" si="31"/>
        <v>112.39481978720622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29183.11</v>
      </c>
      <c r="E156" s="242">
        <v>0</v>
      </c>
      <c r="F156" s="52">
        <f t="shared" si="31"/>
        <v>0</v>
      </c>
    </row>
    <row r="157" spans="1:6" ht="12.75" customHeight="1" x14ac:dyDescent="0.2">
      <c r="A157" s="53">
        <v>3114</v>
      </c>
      <c r="B157" s="85" t="s">
        <v>359</v>
      </c>
      <c r="C157" s="50" t="s">
        <v>360</v>
      </c>
      <c r="D157" s="242">
        <v>1126.5899999999999</v>
      </c>
      <c r="E157" s="242">
        <v>6904.38</v>
      </c>
      <c r="F157" s="52">
        <f t="shared" si="31"/>
        <v>612.85649615210514</v>
      </c>
    </row>
    <row r="158" spans="1:6" ht="12.75" customHeight="1" x14ac:dyDescent="0.2">
      <c r="A158" s="53">
        <v>312</v>
      </c>
      <c r="B158" s="85" t="s">
        <v>361</v>
      </c>
      <c r="C158" s="50" t="s">
        <v>362</v>
      </c>
      <c r="D158" s="242">
        <v>337789.86</v>
      </c>
      <c r="E158" s="242">
        <v>1005631.03</v>
      </c>
      <c r="F158" s="52">
        <f t="shared" si="31"/>
        <v>297.70906385407778</v>
      </c>
    </row>
    <row r="159" spans="1:6" ht="12.75" customHeight="1" x14ac:dyDescent="0.2">
      <c r="A159" s="53">
        <v>313</v>
      </c>
      <c r="B159" s="85" t="s">
        <v>363</v>
      </c>
      <c r="C159" s="50" t="s">
        <v>364</v>
      </c>
      <c r="D159" s="51">
        <f t="shared" ref="D159:E159" si="38">SUM(D160:D162)</f>
        <v>1018336.13</v>
      </c>
      <c r="E159" s="51">
        <f t="shared" si="38"/>
        <v>1140405.78</v>
      </c>
      <c r="F159" s="52">
        <f t="shared" si="31"/>
        <v>111.98716675210179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1018336.13</v>
      </c>
      <c r="E161" s="242">
        <v>1140405.78</v>
      </c>
      <c r="F161" s="52">
        <f t="shared" si="31"/>
        <v>111.98716675210179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1013791.2699999999</v>
      </c>
      <c r="E163" s="51">
        <f t="shared" si="39"/>
        <v>1151957.8400000001</v>
      </c>
      <c r="F163" s="52">
        <f t="shared" si="31"/>
        <v>113.62869991965903</v>
      </c>
    </row>
    <row r="164" spans="1:6" ht="12.75" customHeight="1" x14ac:dyDescent="0.2">
      <c r="A164" s="53">
        <v>321</v>
      </c>
      <c r="B164" s="85" t="s">
        <v>372</v>
      </c>
      <c r="C164" s="50" t="s">
        <v>373</v>
      </c>
      <c r="D164" s="51">
        <f t="shared" ref="D164:E164" si="40">SUM(D165:D168)</f>
        <v>252736.71000000002</v>
      </c>
      <c r="E164" s="51">
        <f t="shared" si="40"/>
        <v>253888.59000000003</v>
      </c>
      <c r="F164" s="52">
        <f t="shared" si="31"/>
        <v>100.45576283714384</v>
      </c>
    </row>
    <row r="165" spans="1:6" ht="12.75" customHeight="1" x14ac:dyDescent="0.2">
      <c r="A165" s="53">
        <v>3211</v>
      </c>
      <c r="B165" s="85" t="s">
        <v>374</v>
      </c>
      <c r="C165" s="50" t="s">
        <v>375</v>
      </c>
      <c r="D165" s="242">
        <v>153391.67000000001</v>
      </c>
      <c r="E165" s="242">
        <v>116372.71</v>
      </c>
      <c r="F165" s="52">
        <f t="shared" si="31"/>
        <v>75.866381792440222</v>
      </c>
    </row>
    <row r="166" spans="1:6" ht="12.75" customHeight="1" x14ac:dyDescent="0.2">
      <c r="A166" s="53">
        <v>3212</v>
      </c>
      <c r="B166" s="85" t="s">
        <v>376</v>
      </c>
      <c r="C166" s="50" t="s">
        <v>377</v>
      </c>
      <c r="D166" s="242">
        <v>75211.69</v>
      </c>
      <c r="E166" s="242">
        <v>72620.710000000006</v>
      </c>
      <c r="F166" s="52">
        <f t="shared" si="31"/>
        <v>96.555083391956771</v>
      </c>
    </row>
    <row r="167" spans="1:6" ht="12.75" customHeight="1" x14ac:dyDescent="0.2">
      <c r="A167" s="53">
        <v>3213</v>
      </c>
      <c r="B167" s="85" t="s">
        <v>378</v>
      </c>
      <c r="C167" s="50" t="s">
        <v>379</v>
      </c>
      <c r="D167" s="242">
        <v>24133.35</v>
      </c>
      <c r="E167" s="242">
        <v>64853.17</v>
      </c>
      <c r="F167" s="52">
        <f t="shared" si="31"/>
        <v>268.7284193864507</v>
      </c>
    </row>
    <row r="168" spans="1:6" ht="12.75" customHeight="1" x14ac:dyDescent="0.2">
      <c r="A168" s="53">
        <v>3214</v>
      </c>
      <c r="B168" s="85" t="s">
        <v>380</v>
      </c>
      <c r="C168" s="50" t="s">
        <v>381</v>
      </c>
      <c r="D168" s="242">
        <v>0</v>
      </c>
      <c r="E168" s="242">
        <v>42</v>
      </c>
      <c r="F168" s="52" t="str">
        <f t="shared" si="31"/>
        <v>-</v>
      </c>
    </row>
    <row r="169" spans="1:6" ht="12.75" customHeight="1" x14ac:dyDescent="0.2">
      <c r="A169" s="53">
        <v>322</v>
      </c>
      <c r="B169" s="85" t="s">
        <v>382</v>
      </c>
      <c r="C169" s="50" t="s">
        <v>383</v>
      </c>
      <c r="D169" s="51">
        <f t="shared" ref="D169:E169" si="41">SUM(D170:D176)</f>
        <v>113578.10999999999</v>
      </c>
      <c r="E169" s="51">
        <f t="shared" si="41"/>
        <v>101024.18</v>
      </c>
      <c r="F169" s="52">
        <f t="shared" si="31"/>
        <v>88.94687541463756</v>
      </c>
    </row>
    <row r="170" spans="1:6" ht="12.75" customHeight="1" x14ac:dyDescent="0.2">
      <c r="A170" s="53">
        <v>3221</v>
      </c>
      <c r="B170" s="85" t="s">
        <v>384</v>
      </c>
      <c r="C170" s="50" t="s">
        <v>385</v>
      </c>
      <c r="D170" s="242">
        <v>44319.5</v>
      </c>
      <c r="E170" s="242">
        <v>34319.32</v>
      </c>
      <c r="F170" s="52">
        <f t="shared" si="31"/>
        <v>77.436162411579559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56957.96</v>
      </c>
      <c r="E172" s="242">
        <v>59478.29</v>
      </c>
      <c r="F172" s="52">
        <f t="shared" si="31"/>
        <v>104.42489513318245</v>
      </c>
    </row>
    <row r="173" spans="1:6" ht="12.75" customHeight="1" x14ac:dyDescent="0.2">
      <c r="A173" s="53">
        <v>3224</v>
      </c>
      <c r="B173" s="85" t="s">
        <v>390</v>
      </c>
      <c r="C173" s="50" t="s">
        <v>391</v>
      </c>
      <c r="D173" s="242">
        <v>11386.51</v>
      </c>
      <c r="E173" s="242">
        <v>4893.07</v>
      </c>
      <c r="F173" s="52">
        <f t="shared" si="31"/>
        <v>42.97251747901683</v>
      </c>
    </row>
    <row r="174" spans="1:6" ht="12.75" customHeight="1" x14ac:dyDescent="0.2">
      <c r="A174" s="53">
        <v>3225</v>
      </c>
      <c r="B174" s="85" t="s">
        <v>392</v>
      </c>
      <c r="C174" s="50" t="s">
        <v>393</v>
      </c>
      <c r="D174" s="242">
        <v>0</v>
      </c>
      <c r="E174" s="242">
        <v>984</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914.14</v>
      </c>
      <c r="E176" s="242">
        <v>1349.5</v>
      </c>
      <c r="F176" s="52">
        <f t="shared" si="31"/>
        <v>147.6250902487584</v>
      </c>
    </row>
    <row r="177" spans="1:6" ht="12.75" customHeight="1" x14ac:dyDescent="0.2">
      <c r="A177" s="53">
        <v>323</v>
      </c>
      <c r="B177" s="85" t="s">
        <v>398</v>
      </c>
      <c r="C177" s="50" t="s">
        <v>399</v>
      </c>
      <c r="D177" s="51">
        <f t="shared" ref="D177:E177" si="42">SUM(D178:D186)</f>
        <v>519053.50999999995</v>
      </c>
      <c r="E177" s="51">
        <f t="shared" si="42"/>
        <v>564069.24</v>
      </c>
      <c r="F177" s="52">
        <f t="shared" si="31"/>
        <v>108.67265689042351</v>
      </c>
    </row>
    <row r="178" spans="1:6" ht="12.75" customHeight="1" x14ac:dyDescent="0.2">
      <c r="A178" s="53">
        <v>3231</v>
      </c>
      <c r="B178" s="85" t="s">
        <v>400</v>
      </c>
      <c r="C178" s="50" t="s">
        <v>401</v>
      </c>
      <c r="D178" s="242">
        <v>36419.699999999997</v>
      </c>
      <c r="E178" s="242">
        <v>52548.17</v>
      </c>
      <c r="F178" s="52">
        <f t="shared" si="31"/>
        <v>144.2850160764641</v>
      </c>
    </row>
    <row r="179" spans="1:6" ht="12.75" customHeight="1" x14ac:dyDescent="0.2">
      <c r="A179" s="53">
        <v>3232</v>
      </c>
      <c r="B179" s="85" t="s">
        <v>402</v>
      </c>
      <c r="C179" s="50" t="s">
        <v>403</v>
      </c>
      <c r="D179" s="242">
        <v>52730.44</v>
      </c>
      <c r="E179" s="242">
        <v>30812.61</v>
      </c>
      <c r="F179" s="52">
        <f t="shared" si="31"/>
        <v>58.434198538832597</v>
      </c>
    </row>
    <row r="180" spans="1:6" ht="12.75" customHeight="1" x14ac:dyDescent="0.2">
      <c r="A180" s="53">
        <v>3233</v>
      </c>
      <c r="B180" s="85" t="s">
        <v>404</v>
      </c>
      <c r="C180" s="50" t="s">
        <v>405</v>
      </c>
      <c r="D180" s="242">
        <v>45419.85</v>
      </c>
      <c r="E180" s="242">
        <v>44254.59</v>
      </c>
      <c r="F180" s="52">
        <f t="shared" si="31"/>
        <v>97.434469730745477</v>
      </c>
    </row>
    <row r="181" spans="1:6" ht="12.75" customHeight="1" x14ac:dyDescent="0.2">
      <c r="A181" s="53">
        <v>3234</v>
      </c>
      <c r="B181" s="85" t="s">
        <v>406</v>
      </c>
      <c r="C181" s="50" t="s">
        <v>407</v>
      </c>
      <c r="D181" s="242">
        <v>15284.01</v>
      </c>
      <c r="E181" s="242">
        <v>17547.080000000002</v>
      </c>
      <c r="F181" s="52">
        <f t="shared" si="31"/>
        <v>114.80678172809363</v>
      </c>
    </row>
    <row r="182" spans="1:6" ht="12.75" customHeight="1" x14ac:dyDescent="0.2">
      <c r="A182" s="53">
        <v>3235</v>
      </c>
      <c r="B182" s="85" t="s">
        <v>408</v>
      </c>
      <c r="C182" s="50" t="s">
        <v>409</v>
      </c>
      <c r="D182" s="242">
        <v>12281.21</v>
      </c>
      <c r="E182" s="242">
        <v>14177.76</v>
      </c>
      <c r="F182" s="52">
        <f t="shared" si="31"/>
        <v>115.44269660725615</v>
      </c>
    </row>
    <row r="183" spans="1:6" ht="12.75" customHeight="1" x14ac:dyDescent="0.2">
      <c r="A183" s="53">
        <v>3236</v>
      </c>
      <c r="B183" s="85" t="s">
        <v>410</v>
      </c>
      <c r="C183" s="50" t="s">
        <v>411</v>
      </c>
      <c r="D183" s="242">
        <v>13551.1</v>
      </c>
      <c r="E183" s="242">
        <v>14998.62</v>
      </c>
      <c r="F183" s="52">
        <f t="shared" si="31"/>
        <v>110.68193725970585</v>
      </c>
    </row>
    <row r="184" spans="1:6" ht="12.75" customHeight="1" x14ac:dyDescent="0.2">
      <c r="A184" s="53">
        <v>3237</v>
      </c>
      <c r="B184" s="85" t="s">
        <v>412</v>
      </c>
      <c r="C184" s="50" t="s">
        <v>413</v>
      </c>
      <c r="D184" s="242">
        <v>264623.46999999997</v>
      </c>
      <c r="E184" s="242">
        <v>290684.44</v>
      </c>
      <c r="F184" s="52">
        <f t="shared" si="31"/>
        <v>109.84832146596824</v>
      </c>
    </row>
    <row r="185" spans="1:6" ht="12.75" customHeight="1" x14ac:dyDescent="0.2">
      <c r="A185" s="53">
        <v>3238</v>
      </c>
      <c r="B185" s="85" t="s">
        <v>414</v>
      </c>
      <c r="C185" s="50" t="s">
        <v>415</v>
      </c>
      <c r="D185" s="242">
        <v>24186.05</v>
      </c>
      <c r="E185" s="242">
        <v>36537.550000000003</v>
      </c>
      <c r="F185" s="52">
        <f t="shared" si="31"/>
        <v>151.06869455739985</v>
      </c>
    </row>
    <row r="186" spans="1:6" ht="12.75" customHeight="1" x14ac:dyDescent="0.2">
      <c r="A186" s="53">
        <v>3239</v>
      </c>
      <c r="B186" s="85" t="s">
        <v>416</v>
      </c>
      <c r="C186" s="50" t="s">
        <v>417</v>
      </c>
      <c r="D186" s="242">
        <v>54557.68</v>
      </c>
      <c r="E186" s="242">
        <v>62508.42</v>
      </c>
      <c r="F186" s="52">
        <f t="shared" si="31"/>
        <v>114.57309035134924</v>
      </c>
    </row>
    <row r="187" spans="1:6" ht="12.75" customHeight="1" x14ac:dyDescent="0.2">
      <c r="A187" s="53">
        <v>324</v>
      </c>
      <c r="B187" s="85" t="s">
        <v>418</v>
      </c>
      <c r="C187" s="50" t="s">
        <v>419</v>
      </c>
      <c r="D187" s="242">
        <v>45940.08</v>
      </c>
      <c r="E187" s="242">
        <v>45298</v>
      </c>
      <c r="F187" s="52">
        <f t="shared" si="31"/>
        <v>98.602353326332903</v>
      </c>
    </row>
    <row r="188" spans="1:6" ht="12.75" customHeight="1" x14ac:dyDescent="0.2">
      <c r="A188" s="53">
        <v>329</v>
      </c>
      <c r="B188" s="85" t="s">
        <v>420</v>
      </c>
      <c r="C188" s="50" t="s">
        <v>421</v>
      </c>
      <c r="D188" s="51">
        <f t="shared" ref="D188:E188" si="43">SUM(D189:D195)</f>
        <v>82482.86</v>
      </c>
      <c r="E188" s="51">
        <f t="shared" si="43"/>
        <v>187677.83000000002</v>
      </c>
      <c r="F188" s="52">
        <f t="shared" si="31"/>
        <v>227.53555102235788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1858.26</v>
      </c>
      <c r="E190" s="242">
        <v>2095.63</v>
      </c>
      <c r="F190" s="52">
        <f t="shared" si="31"/>
        <v>112.77377761992402</v>
      </c>
    </row>
    <row r="191" spans="1:6" ht="12.75" customHeight="1" x14ac:dyDescent="0.2">
      <c r="A191" s="53">
        <v>3293</v>
      </c>
      <c r="B191" s="85" t="s">
        <v>426</v>
      </c>
      <c r="C191" s="50" t="s">
        <v>427</v>
      </c>
      <c r="D191" s="242">
        <v>29941.51</v>
      </c>
      <c r="E191" s="242">
        <v>35956.76</v>
      </c>
      <c r="F191" s="52">
        <f t="shared" si="31"/>
        <v>120.0900021408406</v>
      </c>
    </row>
    <row r="192" spans="1:6" ht="12.75" customHeight="1" x14ac:dyDescent="0.2">
      <c r="A192" s="53">
        <v>3294</v>
      </c>
      <c r="B192" s="85" t="s">
        <v>428</v>
      </c>
      <c r="C192" s="50" t="s">
        <v>429</v>
      </c>
      <c r="D192" s="242">
        <v>4495.84</v>
      </c>
      <c r="E192" s="242">
        <v>5319.02</v>
      </c>
      <c r="F192" s="52">
        <f t="shared" si="31"/>
        <v>118.30981529591801</v>
      </c>
    </row>
    <row r="193" spans="1:6" ht="12.75" customHeight="1" x14ac:dyDescent="0.2">
      <c r="A193" s="53">
        <v>3295</v>
      </c>
      <c r="B193" s="85" t="s">
        <v>430</v>
      </c>
      <c r="C193" s="50" t="s">
        <v>431</v>
      </c>
      <c r="D193" s="242">
        <v>364.27</v>
      </c>
      <c r="E193" s="242">
        <v>2077.35</v>
      </c>
      <c r="F193" s="52">
        <f t="shared" si="31"/>
        <v>570.2775413841382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45822.98</v>
      </c>
      <c r="E195" s="242">
        <v>142229.07</v>
      </c>
      <c r="F195" s="52">
        <f t="shared" si="31"/>
        <v>310.38808475572733</v>
      </c>
    </row>
    <row r="196" spans="1:6" ht="12.75" customHeight="1" x14ac:dyDescent="0.2">
      <c r="A196" s="53">
        <v>34</v>
      </c>
      <c r="B196" s="232" t="s">
        <v>436</v>
      </c>
      <c r="C196" s="50" t="s">
        <v>437</v>
      </c>
      <c r="D196" s="51">
        <f t="shared" ref="D196:E196" si="44">D197+D202+D210</f>
        <v>5789.12</v>
      </c>
      <c r="E196" s="51">
        <f t="shared" si="44"/>
        <v>5855.33</v>
      </c>
      <c r="F196" s="52">
        <f t="shared" si="31"/>
        <v>101.14369714222542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5789.12</v>
      </c>
      <c r="E210" s="51">
        <f t="shared" si="47"/>
        <v>5855.33</v>
      </c>
      <c r="F210" s="52">
        <f t="shared" si="31"/>
        <v>101.14369714222542</v>
      </c>
    </row>
    <row r="211" spans="1:6" ht="12.75" customHeight="1" x14ac:dyDescent="0.2">
      <c r="A211" s="53">
        <v>3431</v>
      </c>
      <c r="B211" s="232" t="s">
        <v>466</v>
      </c>
      <c r="C211" s="50" t="s">
        <v>467</v>
      </c>
      <c r="D211" s="242">
        <v>5552.19</v>
      </c>
      <c r="E211" s="242">
        <v>5637.07</v>
      </c>
      <c r="F211" s="52">
        <f t="shared" si="31"/>
        <v>101.52876612651944</v>
      </c>
    </row>
    <row r="212" spans="1:6" ht="12.75" customHeight="1" x14ac:dyDescent="0.2">
      <c r="A212" s="53">
        <v>3432</v>
      </c>
      <c r="B212" s="85" t="s">
        <v>468</v>
      </c>
      <c r="C212" s="50" t="s">
        <v>469</v>
      </c>
      <c r="D212" s="242">
        <v>224.55</v>
      </c>
      <c r="E212" s="242">
        <v>179.72</v>
      </c>
      <c r="F212" s="52">
        <f t="shared" si="31"/>
        <v>80.035626809173905</v>
      </c>
    </row>
    <row r="213" spans="1:6" ht="12.75" customHeight="1" x14ac:dyDescent="0.2">
      <c r="A213" s="53">
        <v>3433</v>
      </c>
      <c r="B213" s="85" t="s">
        <v>470</v>
      </c>
      <c r="C213" s="50" t="s">
        <v>471</v>
      </c>
      <c r="D213" s="242">
        <v>12.38</v>
      </c>
      <c r="E213" s="242">
        <v>23.94</v>
      </c>
      <c r="F213" s="52">
        <f t="shared" si="31"/>
        <v>193.37641357027465</v>
      </c>
    </row>
    <row r="214" spans="1:6" ht="12.75" customHeight="1" x14ac:dyDescent="0.2">
      <c r="A214" s="53">
        <v>3434</v>
      </c>
      <c r="B214" s="85" t="s">
        <v>472</v>
      </c>
      <c r="C214" s="50" t="s">
        <v>473</v>
      </c>
      <c r="D214" s="242">
        <v>0</v>
      </c>
      <c r="E214" s="242">
        <v>14.6</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14491.81</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10888.81</v>
      </c>
      <c r="E225" s="51">
        <f t="shared" si="53"/>
        <v>0</v>
      </c>
      <c r="F225" s="52">
        <f t="shared" si="52"/>
        <v>0</v>
      </c>
    </row>
    <row r="226" spans="1:6" ht="12.75" customHeight="1" x14ac:dyDescent="0.2">
      <c r="A226" s="53">
        <v>3611</v>
      </c>
      <c r="B226" s="85" t="s">
        <v>496</v>
      </c>
      <c r="C226" s="50" t="s">
        <v>497</v>
      </c>
      <c r="D226" s="242">
        <v>10888.81</v>
      </c>
      <c r="E226" s="242">
        <v>0</v>
      </c>
      <c r="F226" s="52">
        <f t="shared" si="52"/>
        <v>0</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3603</v>
      </c>
      <c r="E247" s="51">
        <f t="shared" si="62"/>
        <v>0</v>
      </c>
      <c r="F247" s="52">
        <f t="shared" si="61"/>
        <v>0</v>
      </c>
    </row>
    <row r="248" spans="1:6" ht="12.75" customHeight="1" x14ac:dyDescent="0.2">
      <c r="A248" s="53" t="s">
        <v>540</v>
      </c>
      <c r="B248" s="85" t="s">
        <v>202</v>
      </c>
      <c r="C248" s="50" t="s">
        <v>540</v>
      </c>
      <c r="D248" s="242">
        <v>3603</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6110.33</v>
      </c>
      <c r="E252" s="51">
        <f t="shared" si="63"/>
        <v>13126.47</v>
      </c>
      <c r="F252" s="52">
        <f t="shared" ref="F252:F258" si="64">IF(D252&lt;&gt;0,IF(E252/D252&gt;=100,"&gt;&gt;100",E252/D252*100),"-")</f>
        <v>214.82424026198257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6110.33</v>
      </c>
      <c r="E259" s="51">
        <f t="shared" si="66"/>
        <v>13126.47</v>
      </c>
      <c r="F259" s="52">
        <f t="shared" ref="F259:F262" si="67">IF(D259&lt;&gt;0,IF(E259/D259&gt;=100,"&gt;&gt;100",E259/D259*100),"-")</f>
        <v>214.82424026198257</v>
      </c>
    </row>
    <row r="260" spans="1:6" ht="12.75" customHeight="1" x14ac:dyDescent="0.2">
      <c r="A260" s="53">
        <v>3721</v>
      </c>
      <c r="B260" s="85" t="s">
        <v>560</v>
      </c>
      <c r="C260" s="50" t="s">
        <v>561</v>
      </c>
      <c r="D260" s="242">
        <v>6110.33</v>
      </c>
      <c r="E260" s="242">
        <v>13126.47</v>
      </c>
      <c r="F260" s="52">
        <f t="shared" si="67"/>
        <v>214.82424026198257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4324.59</v>
      </c>
      <c r="E263" s="51">
        <f t="shared" si="68"/>
        <v>4900</v>
      </c>
      <c r="F263" s="52">
        <f t="shared" ref="F263:F267" si="69">IF(D263&lt;&gt;0,IF(E263/D263&gt;=100,"&gt;&gt;100",E263/D263*100),"-")</f>
        <v>113.30553879096053</v>
      </c>
    </row>
    <row r="264" spans="1:6" ht="12.75" customHeight="1" x14ac:dyDescent="0.2">
      <c r="A264" s="53">
        <v>381</v>
      </c>
      <c r="B264" s="85" t="s">
        <v>568</v>
      </c>
      <c r="C264" s="50" t="s">
        <v>569</v>
      </c>
      <c r="D264" s="51">
        <f t="shared" ref="D264:E264" si="70">SUM(D265:D267)</f>
        <v>4324.59</v>
      </c>
      <c r="E264" s="51">
        <f t="shared" si="70"/>
        <v>4900</v>
      </c>
      <c r="F264" s="52">
        <f t="shared" si="69"/>
        <v>113.30553879096053</v>
      </c>
    </row>
    <row r="265" spans="1:6" ht="12.75" customHeight="1" x14ac:dyDescent="0.2">
      <c r="A265" s="53">
        <v>3811</v>
      </c>
      <c r="B265" s="85" t="s">
        <v>570</v>
      </c>
      <c r="C265" s="50" t="s">
        <v>571</v>
      </c>
      <c r="D265" s="242">
        <v>4324.59</v>
      </c>
      <c r="E265" s="242">
        <v>4900</v>
      </c>
      <c r="F265" s="52">
        <f t="shared" si="69"/>
        <v>113.30553879096053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8604445.9600000009</v>
      </c>
      <c r="E289" s="51">
        <f t="shared" si="79"/>
        <v>10267478.57</v>
      </c>
      <c r="F289" s="52">
        <f t="shared" si="76"/>
        <v>119.3275966602735</v>
      </c>
    </row>
    <row r="290" spans="1:6" ht="12.75" customHeight="1" x14ac:dyDescent="0.2">
      <c r="A290" s="53" t="s">
        <v>609</v>
      </c>
      <c r="B290" s="85" t="s">
        <v>620</v>
      </c>
      <c r="C290" s="50" t="s">
        <v>621</v>
      </c>
      <c r="D290" s="51">
        <f>IF(D6&gt;=D289,D6-D289,0)</f>
        <v>0</v>
      </c>
      <c r="E290" s="51">
        <f>IF(E6&gt;=E289,E6-E289,0)</f>
        <v>593535.49000000209</v>
      </c>
      <c r="F290" s="52" t="str">
        <f t="shared" si="76"/>
        <v>-</v>
      </c>
    </row>
    <row r="291" spans="1:6" ht="12.75" customHeight="1" x14ac:dyDescent="0.2">
      <c r="A291" s="53" t="s">
        <v>609</v>
      </c>
      <c r="B291" s="85" t="s">
        <v>622</v>
      </c>
      <c r="C291" s="50" t="s">
        <v>623</v>
      </c>
      <c r="D291" s="51">
        <f>IF(D289&gt;=D6,D289-D6,0)</f>
        <v>103704.97000000067</v>
      </c>
      <c r="E291" s="51">
        <f>IF(E289&gt;=E6,E289-E6,0)</f>
        <v>0</v>
      </c>
      <c r="F291" s="52">
        <f t="shared" si="76"/>
        <v>0</v>
      </c>
    </row>
    <row r="292" spans="1:6" ht="12.75" customHeight="1" x14ac:dyDescent="0.2">
      <c r="A292" s="53">
        <v>92211</v>
      </c>
      <c r="B292" s="85" t="s">
        <v>624</v>
      </c>
      <c r="C292" s="50" t="s">
        <v>625</v>
      </c>
      <c r="D292" s="242">
        <v>844496.91</v>
      </c>
      <c r="E292" s="242">
        <v>694994.33</v>
      </c>
      <c r="F292" s="52">
        <f t="shared" si="76"/>
        <v>82.296847006817345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81450.33</v>
      </c>
      <c r="E294" s="242">
        <v>82897.64</v>
      </c>
      <c r="F294" s="52">
        <f t="shared" si="76"/>
        <v>101.77692343296829</v>
      </c>
    </row>
    <row r="295" spans="1:6" ht="24" x14ac:dyDescent="0.2">
      <c r="A295" s="53">
        <v>9661</v>
      </c>
      <c r="B295" s="85" t="s">
        <v>630</v>
      </c>
      <c r="C295" s="50" t="s">
        <v>631</v>
      </c>
      <c r="D295" s="242">
        <v>67836.070000000007</v>
      </c>
      <c r="E295" s="242">
        <v>70226.58</v>
      </c>
      <c r="F295" s="52">
        <f t="shared" si="76"/>
        <v>103.52395119587558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9498.93</v>
      </c>
      <c r="E298" s="51">
        <f t="shared" si="80"/>
        <v>150.02000000000001</v>
      </c>
      <c r="F298" s="52">
        <f t="shared" ref="F298:F418" si="81">IF(D298&lt;&gt;0,IF(E298/D298&gt;=100,"&gt;&gt;100",E298/D298*100),"-")</f>
        <v>1.5793357778191859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9498.93</v>
      </c>
      <c r="E311" s="51">
        <f t="shared" si="85"/>
        <v>150.02000000000001</v>
      </c>
      <c r="F311" s="52">
        <f t="shared" si="81"/>
        <v>1.5793357778191859</v>
      </c>
    </row>
    <row r="312" spans="1:6" ht="12.75" customHeight="1" x14ac:dyDescent="0.2">
      <c r="A312" s="53">
        <v>721</v>
      </c>
      <c r="B312" s="85" t="s">
        <v>663</v>
      </c>
      <c r="C312" s="50" t="s">
        <v>664</v>
      </c>
      <c r="D312" s="51">
        <f t="shared" ref="D312:E312" si="86">SUM(D313:D316)</f>
        <v>208.35</v>
      </c>
      <c r="E312" s="51">
        <f t="shared" si="86"/>
        <v>150.02000000000001</v>
      </c>
      <c r="F312" s="52">
        <f t="shared" si="81"/>
        <v>72.003839692824585</v>
      </c>
    </row>
    <row r="313" spans="1:6" ht="12.75" customHeight="1" x14ac:dyDescent="0.2">
      <c r="A313" s="53">
        <v>7211</v>
      </c>
      <c r="B313" s="85" t="s">
        <v>665</v>
      </c>
      <c r="C313" s="50" t="s">
        <v>666</v>
      </c>
      <c r="D313" s="242">
        <v>208.35</v>
      </c>
      <c r="E313" s="242">
        <v>150.02000000000001</v>
      </c>
      <c r="F313" s="52">
        <f t="shared" si="81"/>
        <v>72.003839692824585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9290.58</v>
      </c>
      <c r="E317" s="51">
        <f t="shared" si="87"/>
        <v>0</v>
      </c>
      <c r="F317" s="52">
        <f t="shared" si="81"/>
        <v>0</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9290.58</v>
      </c>
      <c r="E323" s="242">
        <v>0</v>
      </c>
      <c r="F323" s="52">
        <f t="shared" si="81"/>
        <v>0</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763840.06</v>
      </c>
      <c r="E350" s="51">
        <f t="shared" si="95"/>
        <v>189870.46000000002</v>
      </c>
      <c r="F350" s="52">
        <f t="shared" si="81"/>
        <v>24.857358227584974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77731.070000000007</v>
      </c>
      <c r="E363" s="51">
        <f t="shared" si="99"/>
        <v>153640.57</v>
      </c>
      <c r="F363" s="52">
        <f t="shared" si="81"/>
        <v>197.6565741343841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67374.39</v>
      </c>
      <c r="E369" s="51">
        <f t="shared" si="101"/>
        <v>136461.82</v>
      </c>
      <c r="F369" s="52">
        <f t="shared" si="81"/>
        <v>202.54256847446038</v>
      </c>
    </row>
    <row r="370" spans="1:6" ht="12.75" customHeight="1" x14ac:dyDescent="0.2">
      <c r="A370" s="53">
        <v>4221</v>
      </c>
      <c r="B370" s="85" t="s">
        <v>675</v>
      </c>
      <c r="C370" s="50" t="s">
        <v>767</v>
      </c>
      <c r="D370" s="242">
        <v>62365.51</v>
      </c>
      <c r="E370" s="242">
        <v>76072.240000000005</v>
      </c>
      <c r="F370" s="52">
        <f t="shared" si="81"/>
        <v>121.97806127136619</v>
      </c>
    </row>
    <row r="371" spans="1:6" ht="12.75" customHeight="1" x14ac:dyDescent="0.2">
      <c r="A371" s="53">
        <v>4222</v>
      </c>
      <c r="B371" s="85" t="s">
        <v>768</v>
      </c>
      <c r="C371" s="50" t="s">
        <v>769</v>
      </c>
      <c r="D371" s="242">
        <v>1269.98</v>
      </c>
      <c r="E371" s="242">
        <v>4112.5</v>
      </c>
      <c r="F371" s="52">
        <f t="shared" si="81"/>
        <v>323.8239972283028</v>
      </c>
    </row>
    <row r="372" spans="1:6" ht="12.75" customHeight="1" x14ac:dyDescent="0.2">
      <c r="A372" s="53">
        <v>4223</v>
      </c>
      <c r="B372" s="85" t="s">
        <v>679</v>
      </c>
      <c r="C372" s="50" t="s">
        <v>770</v>
      </c>
      <c r="D372" s="242">
        <v>2670</v>
      </c>
      <c r="E372" s="242">
        <v>47707.65</v>
      </c>
      <c r="F372" s="52">
        <f t="shared" si="81"/>
        <v>1786.803370786517</v>
      </c>
    </row>
    <row r="373" spans="1:6" ht="12.75" customHeight="1" x14ac:dyDescent="0.2">
      <c r="A373" s="53">
        <v>4224</v>
      </c>
      <c r="B373" s="85" t="s">
        <v>681</v>
      </c>
      <c r="C373" s="50" t="s">
        <v>771</v>
      </c>
      <c r="D373" s="242">
        <v>556</v>
      </c>
      <c r="E373" s="242">
        <v>0</v>
      </c>
      <c r="F373" s="52">
        <f t="shared" si="81"/>
        <v>0</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512.9</v>
      </c>
      <c r="E376" s="242">
        <v>8569.43</v>
      </c>
      <c r="F376" s="52">
        <f t="shared" si="81"/>
        <v>1670.7798791187367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10356.68</v>
      </c>
      <c r="E383" s="51">
        <f t="shared" si="103"/>
        <v>17178.75</v>
      </c>
      <c r="F383" s="52">
        <f t="shared" si="81"/>
        <v>165.87120583043986</v>
      </c>
    </row>
    <row r="384" spans="1:6" ht="12.75" customHeight="1" x14ac:dyDescent="0.2">
      <c r="A384" s="53">
        <v>4241</v>
      </c>
      <c r="B384" s="85" t="s">
        <v>784</v>
      </c>
      <c r="C384" s="50" t="s">
        <v>785</v>
      </c>
      <c r="D384" s="242">
        <v>10356.68</v>
      </c>
      <c r="E384" s="242">
        <v>17178.75</v>
      </c>
      <c r="F384" s="52">
        <f t="shared" si="81"/>
        <v>165.87120583043986</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686108.99</v>
      </c>
      <c r="E402" s="51">
        <f t="shared" si="109"/>
        <v>36229.89</v>
      </c>
      <c r="F402" s="52">
        <f t="shared" si="81"/>
        <v>5.2804861221830075</v>
      </c>
    </row>
    <row r="403" spans="1:6" ht="12.75" customHeight="1" x14ac:dyDescent="0.2">
      <c r="A403" s="53">
        <v>451</v>
      </c>
      <c r="B403" s="85" t="s">
        <v>812</v>
      </c>
      <c r="C403" s="50" t="s">
        <v>813</v>
      </c>
      <c r="D403" s="242">
        <v>686108.99</v>
      </c>
      <c r="E403" s="242">
        <v>36229.89</v>
      </c>
      <c r="F403" s="52">
        <f t="shared" si="81"/>
        <v>5.2804861221830075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754341.13</v>
      </c>
      <c r="E408" s="51">
        <f t="shared" si="111"/>
        <v>189720.44000000003</v>
      </c>
      <c r="F408" s="52">
        <f t="shared" si="81"/>
        <v>25.150483309852138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63807.69</v>
      </c>
      <c r="E410" s="242">
        <v>776215.43</v>
      </c>
      <c r="F410" s="52">
        <f t="shared" si="81"/>
        <v>1216.4919776910904</v>
      </c>
    </row>
    <row r="411" spans="1:6" ht="12.75" customHeight="1" x14ac:dyDescent="0.2">
      <c r="A411" s="53">
        <v>97</v>
      </c>
      <c r="B411" s="85" t="s">
        <v>828</v>
      </c>
      <c r="C411" s="50" t="s">
        <v>829</v>
      </c>
      <c r="D411" s="242">
        <v>9862.92</v>
      </c>
      <c r="E411" s="242">
        <v>13730.19</v>
      </c>
      <c r="F411" s="52">
        <f t="shared" si="81"/>
        <v>139.21019333016997</v>
      </c>
    </row>
    <row r="412" spans="1:6" ht="12.75" customHeight="1" x14ac:dyDescent="0.2">
      <c r="A412" s="53" t="s">
        <v>609</v>
      </c>
      <c r="B412" s="85" t="s">
        <v>830</v>
      </c>
      <c r="C412" s="50" t="s">
        <v>831</v>
      </c>
      <c r="D412" s="51">
        <f>D6+D298</f>
        <v>8510239.9199999999</v>
      </c>
      <c r="E412" s="51">
        <f>E6+E298</f>
        <v>10861164.080000002</v>
      </c>
      <c r="F412" s="52">
        <f t="shared" si="81"/>
        <v>127.6246519733841</v>
      </c>
    </row>
    <row r="413" spans="1:6" ht="12.75" customHeight="1" x14ac:dyDescent="0.2">
      <c r="A413" s="53" t="s">
        <v>609</v>
      </c>
      <c r="B413" s="85" t="s">
        <v>832</v>
      </c>
      <c r="C413" s="50" t="s">
        <v>833</v>
      </c>
      <c r="D413" s="51">
        <f t="shared" ref="D413:E413" si="112">D289+D350</f>
        <v>9368286.0200000014</v>
      </c>
      <c r="E413" s="51">
        <f t="shared" si="112"/>
        <v>10457349.030000001</v>
      </c>
      <c r="F413" s="52">
        <f t="shared" si="81"/>
        <v>111.62499744003331</v>
      </c>
    </row>
    <row r="414" spans="1:6" ht="12.75" customHeight="1" x14ac:dyDescent="0.2">
      <c r="A414" s="53" t="s">
        <v>609</v>
      </c>
      <c r="B414" s="85" t="s">
        <v>834</v>
      </c>
      <c r="C414" s="50" t="s">
        <v>835</v>
      </c>
      <c r="D414" s="51">
        <f t="shared" ref="D414:E414" si="113">IF(D412&gt;=D413,D412-D413,0)</f>
        <v>0</v>
      </c>
      <c r="E414" s="51">
        <f t="shared" si="113"/>
        <v>403815.05000000075</v>
      </c>
      <c r="F414" s="52" t="str">
        <f t="shared" si="81"/>
        <v>-</v>
      </c>
    </row>
    <row r="415" spans="1:6" ht="12.75" customHeight="1" x14ac:dyDescent="0.2">
      <c r="A415" s="53" t="s">
        <v>609</v>
      </c>
      <c r="B415" s="85" t="s">
        <v>836</v>
      </c>
      <c r="C415" s="50" t="s">
        <v>837</v>
      </c>
      <c r="D415" s="51">
        <f t="shared" ref="D415:E415" si="114">IF(D413&gt;=D412,D413-D412,0)</f>
        <v>858046.10000000149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780689.22</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81221.100000000093</v>
      </c>
      <c r="F417" s="52" t="str">
        <f t="shared" si="81"/>
        <v>-</v>
      </c>
    </row>
    <row r="418" spans="1:6" ht="12.75" customHeight="1" x14ac:dyDescent="0.2">
      <c r="A418" s="55" t="s">
        <v>843</v>
      </c>
      <c r="B418" s="233" t="s">
        <v>844</v>
      </c>
      <c r="C418" s="56" t="s">
        <v>845</v>
      </c>
      <c r="D418" s="62">
        <f t="shared" ref="D418:E418" si="117">D294+D411</f>
        <v>91313.25</v>
      </c>
      <c r="E418" s="62">
        <f t="shared" si="117"/>
        <v>96627.83</v>
      </c>
      <c r="F418" s="57">
        <f t="shared" si="81"/>
        <v>105.82016301029698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150000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150000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150000</v>
      </c>
      <c r="E507" s="51">
        <f t="shared" si="142"/>
        <v>0</v>
      </c>
      <c r="F507" s="52">
        <f t="shared" si="119"/>
        <v>0</v>
      </c>
    </row>
    <row r="508" spans="1:6" ht="12.75" customHeight="1" x14ac:dyDescent="0.2">
      <c r="A508" s="53">
        <v>8471</v>
      </c>
      <c r="B508" s="85" t="s">
        <v>1023</v>
      </c>
      <c r="C508" s="50" t="s">
        <v>1024</v>
      </c>
      <c r="D508" s="242">
        <v>150000</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150000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150000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150000</v>
      </c>
      <c r="F617" s="52" t="str">
        <f t="shared" si="119"/>
        <v>-</v>
      </c>
    </row>
    <row r="618" spans="1:6" ht="12.75" customHeight="1" x14ac:dyDescent="0.2">
      <c r="A618" s="53">
        <v>5471</v>
      </c>
      <c r="B618" s="85" t="s">
        <v>1234</v>
      </c>
      <c r="C618" s="50" t="s">
        <v>1235</v>
      </c>
      <c r="D618" s="242">
        <v>0</v>
      </c>
      <c r="E618" s="242">
        <v>150000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150000</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150000</v>
      </c>
      <c r="F636" s="52" t="str">
        <f t="shared" si="119"/>
        <v>-</v>
      </c>
    </row>
    <row r="637" spans="1:6" ht="12.75" customHeight="1" x14ac:dyDescent="0.2">
      <c r="A637" s="53">
        <v>92213</v>
      </c>
      <c r="B637" s="85" t="s">
        <v>1272</v>
      </c>
      <c r="C637" s="50" t="s">
        <v>1273</v>
      </c>
      <c r="D637" s="242">
        <v>0</v>
      </c>
      <c r="E637" s="242">
        <v>150000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8660239.9199999999</v>
      </c>
      <c r="E639" s="51">
        <f t="shared" si="180"/>
        <v>10861164.080000002</v>
      </c>
      <c r="F639" s="52">
        <f t="shared" si="119"/>
        <v>125.41412455464631</v>
      </c>
    </row>
    <row r="640" spans="1:6" ht="12.75" customHeight="1" x14ac:dyDescent="0.2">
      <c r="A640" s="53" t="s">
        <v>609</v>
      </c>
      <c r="B640" s="85" t="s">
        <v>1278</v>
      </c>
      <c r="C640" s="50" t="s">
        <v>1279</v>
      </c>
      <c r="D640" s="51">
        <f t="shared" ref="D640:E640" si="181">D413+D528</f>
        <v>9368286.0200000014</v>
      </c>
      <c r="E640" s="51">
        <f t="shared" si="181"/>
        <v>10607349.030000001</v>
      </c>
      <c r="F640" s="52">
        <f t="shared" si="119"/>
        <v>113.22614411381944</v>
      </c>
    </row>
    <row r="641" spans="1:6" ht="12.75" customHeight="1" x14ac:dyDescent="0.2">
      <c r="A641" s="53" t="s">
        <v>609</v>
      </c>
      <c r="B641" s="85" t="s">
        <v>1280</v>
      </c>
      <c r="C641" s="50" t="s">
        <v>1281</v>
      </c>
      <c r="D641" s="51">
        <f t="shared" ref="D641:E641" si="182">IF(D639&gt;=D640,D639-D640,0)</f>
        <v>0</v>
      </c>
      <c r="E641" s="51">
        <f t="shared" si="182"/>
        <v>253815.05000000075</v>
      </c>
      <c r="F641" s="52" t="str">
        <f t="shared" si="119"/>
        <v>-</v>
      </c>
    </row>
    <row r="642" spans="1:6" ht="12.75" customHeight="1" x14ac:dyDescent="0.2">
      <c r="A642" s="53" t="s">
        <v>609</v>
      </c>
      <c r="B642" s="85" t="s">
        <v>1282</v>
      </c>
      <c r="C642" s="50" t="s">
        <v>1283</v>
      </c>
      <c r="D642" s="51">
        <f t="shared" ref="D642:E642" si="183">IF(D640&gt;=D639,D640-D639,0)</f>
        <v>708046.10000000149</v>
      </c>
      <c r="E642" s="51">
        <f t="shared" si="183"/>
        <v>0</v>
      </c>
      <c r="F642" s="52">
        <f t="shared" si="119"/>
        <v>0</v>
      </c>
    </row>
    <row r="643" spans="1:6" ht="24" x14ac:dyDescent="0.2">
      <c r="A643" s="60" t="s">
        <v>1284</v>
      </c>
      <c r="B643" s="85" t="s">
        <v>1285</v>
      </c>
      <c r="C643" s="61" t="s">
        <v>1284</v>
      </c>
      <c r="D643" s="51">
        <f t="shared" ref="D643:E643" si="184">IF(D416-D417+D637-D638&gt;=0,D416-D417+D637-D638,0)</f>
        <v>780689.22</v>
      </c>
      <c r="E643" s="51">
        <f t="shared" si="184"/>
        <v>68778.899999999907</v>
      </c>
      <c r="F643" s="52">
        <f t="shared" si="119"/>
        <v>8.8100230204280159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72643.119999998482</v>
      </c>
      <c r="E645" s="51">
        <f t="shared" si="186"/>
        <v>322593.95000000065</v>
      </c>
      <c r="F645" s="52">
        <f t="shared" si="119"/>
        <v>444.0805268276024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585832.31999999995</v>
      </c>
      <c r="E647" s="243">
        <v>709624.77</v>
      </c>
      <c r="F647" s="57">
        <f t="shared" si="119"/>
        <v>121.13103797345973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803727.01</v>
      </c>
      <c r="E649" s="242">
        <v>98575.84</v>
      </c>
      <c r="F649" s="52">
        <f t="shared" ref="F649:F724" si="188">IF(D649&lt;&gt;0,IF(E649/D649&gt;=100,"&gt;&gt;100",E649/D649*100),"-")</f>
        <v>12.264841018594112</v>
      </c>
    </row>
    <row r="650" spans="1:6" ht="12.75" customHeight="1" x14ac:dyDescent="0.2">
      <c r="A650" s="53" t="s">
        <v>1297</v>
      </c>
      <c r="B650" s="85" t="s">
        <v>1298</v>
      </c>
      <c r="C650" s="50" t="s">
        <v>1297</v>
      </c>
      <c r="D650" s="242">
        <v>2152379.4700000002</v>
      </c>
      <c r="E650" s="242">
        <v>2646548.5</v>
      </c>
      <c r="F650" s="52">
        <f t="shared" si="188"/>
        <v>122.95919640972971</v>
      </c>
    </row>
    <row r="651" spans="1:6" ht="12.75" customHeight="1" x14ac:dyDescent="0.2">
      <c r="A651" s="53" t="s">
        <v>1299</v>
      </c>
      <c r="B651" s="85" t="s">
        <v>1300</v>
      </c>
      <c r="C651" s="50" t="s">
        <v>1299</v>
      </c>
      <c r="D651" s="242">
        <v>2857530.64</v>
      </c>
      <c r="E651" s="242">
        <v>2390066.7999999998</v>
      </c>
      <c r="F651" s="52">
        <f t="shared" si="188"/>
        <v>83.640985910828221</v>
      </c>
    </row>
    <row r="652" spans="1:6" ht="24" x14ac:dyDescent="0.2">
      <c r="A652" s="53">
        <v>11</v>
      </c>
      <c r="B652" s="85" t="s">
        <v>1301</v>
      </c>
      <c r="C652" s="50" t="s">
        <v>1302</v>
      </c>
      <c r="D652" s="51">
        <f t="shared" ref="D652:E652" si="189">+D649+D650-D651</f>
        <v>98575.840000000317</v>
      </c>
      <c r="E652" s="51">
        <f t="shared" si="189"/>
        <v>355057.54000000004</v>
      </c>
      <c r="F652" s="52">
        <f t="shared" si="188"/>
        <v>360.1871817678641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203</v>
      </c>
      <c r="E654" s="262">
        <v>202</v>
      </c>
      <c r="F654" s="52">
        <f t="shared" si="188"/>
        <v>99.50738916256158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203</v>
      </c>
      <c r="E656" s="262">
        <v>202</v>
      </c>
      <c r="F656" s="52">
        <f t="shared" si="188"/>
        <v>99.50738916256158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38410.239999999998</v>
      </c>
      <c r="E676" s="242">
        <v>15195.71</v>
      </c>
      <c r="F676" s="52">
        <f t="shared" si="188"/>
        <v>39.561611695214609</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272646.06</v>
      </c>
      <c r="E710" s="242">
        <v>272405.2</v>
      </c>
      <c r="F710" s="52">
        <f t="shared" si="188"/>
        <v>99.911658360293202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2224.56</v>
      </c>
      <c r="E716" s="242">
        <v>9319.75</v>
      </c>
      <c r="F716" s="52">
        <f t="shared" si="188"/>
        <v>418.9480166864459</v>
      </c>
    </row>
    <row r="717" spans="1:6" ht="12.75" customHeight="1" x14ac:dyDescent="0.2">
      <c r="A717" s="53">
        <v>31215</v>
      </c>
      <c r="B717" s="85" t="s">
        <v>1414</v>
      </c>
      <c r="C717" s="50" t="s">
        <v>1415</v>
      </c>
      <c r="D717" s="242">
        <v>5852.42</v>
      </c>
      <c r="E717" s="242">
        <v>4646.7</v>
      </c>
      <c r="F717" s="52">
        <f t="shared" si="188"/>
        <v>79.397924277478367</v>
      </c>
    </row>
    <row r="718" spans="1:6" ht="12.75" customHeight="1" x14ac:dyDescent="0.2">
      <c r="A718" s="53">
        <v>32121</v>
      </c>
      <c r="B718" s="85" t="s">
        <v>1416</v>
      </c>
      <c r="C718" s="50" t="s">
        <v>1417</v>
      </c>
      <c r="D718" s="242">
        <v>75211.69</v>
      </c>
      <c r="E718" s="242">
        <v>72620.710000000006</v>
      </c>
      <c r="F718" s="52">
        <f t="shared" si="188"/>
        <v>96.555083391956771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13551.1</v>
      </c>
      <c r="E720" s="242">
        <v>14998.62</v>
      </c>
      <c r="F720" s="52">
        <f t="shared" si="188"/>
        <v>110.68193725970585</v>
      </c>
    </row>
    <row r="721" spans="1:6" ht="12.75" customHeight="1" x14ac:dyDescent="0.2">
      <c r="A721" s="53" t="s">
        <v>1422</v>
      </c>
      <c r="B721" s="85" t="s">
        <v>1423</v>
      </c>
      <c r="C721" s="50" t="s">
        <v>1422</v>
      </c>
      <c r="D721" s="242">
        <v>21573.24</v>
      </c>
      <c r="E721" s="242">
        <v>11876.75</v>
      </c>
      <c r="F721" s="52">
        <f t="shared" si="188"/>
        <v>55.053158450005647</v>
      </c>
    </row>
    <row r="722" spans="1:6" ht="12.75" customHeight="1" x14ac:dyDescent="0.2">
      <c r="A722" s="53" t="s">
        <v>1424</v>
      </c>
      <c r="B722" s="85" t="s">
        <v>1425</v>
      </c>
      <c r="C722" s="50" t="s">
        <v>1424</v>
      </c>
      <c r="D722" s="242">
        <v>163149.97</v>
      </c>
      <c r="E722" s="242">
        <v>185301.66</v>
      </c>
      <c r="F722" s="52">
        <f t="shared" si="188"/>
        <v>113.57750173046308</v>
      </c>
    </row>
    <row r="723" spans="1:6" ht="12.75" customHeight="1" x14ac:dyDescent="0.2">
      <c r="A723" s="53" t="s">
        <v>1426</v>
      </c>
      <c r="B723" s="85" t="s">
        <v>1427</v>
      </c>
      <c r="C723" s="50" t="s">
        <v>1426</v>
      </c>
      <c r="D723" s="242">
        <v>59351.67</v>
      </c>
      <c r="E723" s="242">
        <v>72506.89</v>
      </c>
      <c r="F723" s="52">
        <f t="shared" si="188"/>
        <v>122.16486916037914</v>
      </c>
    </row>
    <row r="724" spans="1:6" ht="12.75" customHeight="1" x14ac:dyDescent="0.2">
      <c r="A724" s="53" t="s">
        <v>1428</v>
      </c>
      <c r="B724" s="85" t="s">
        <v>1429</v>
      </c>
      <c r="C724" s="50" t="s">
        <v>1428</v>
      </c>
      <c r="D724" s="242">
        <v>6500</v>
      </c>
      <c r="E724" s="242">
        <v>0</v>
      </c>
      <c r="F724" s="52">
        <f t="shared" si="188"/>
        <v>0</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3.56</v>
      </c>
      <c r="E726" s="242">
        <v>8.01</v>
      </c>
      <c r="F726" s="52">
        <f t="shared" si="190"/>
        <v>225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3596.8</v>
      </c>
      <c r="E819" s="242">
        <v>11546.9</v>
      </c>
      <c r="F819" s="52">
        <f t="shared" si="190"/>
        <v>321.03258451957288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2513.5300000000002</v>
      </c>
      <c r="E823" s="242">
        <v>1579.57</v>
      </c>
      <c r="F823" s="52">
        <f t="shared" si="190"/>
        <v>62.842695332858568</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150000</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150000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267" sqref="B26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3951031.4400000004</v>
      </c>
      <c r="E6" s="229">
        <f t="shared" si="0"/>
        <v>4322852.4399999995</v>
      </c>
      <c r="F6" s="230">
        <f t="shared" ref="F6:F260" si="1">IF(D6&gt;0,IF(E6/D6&gt;=100,"&gt;&gt;100",E6/D6*100),"-")</f>
        <v>109.41073250482663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3155394.4600000004</v>
      </c>
      <c r="E7" s="104">
        <f t="shared" si="2"/>
        <v>3156690.83</v>
      </c>
      <c r="F7" s="93">
        <f t="shared" si="1"/>
        <v>100.04108424529589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87617.42</v>
      </c>
      <c r="E8" s="104">
        <f>E9+E10-E11</f>
        <v>87617.42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87617.42</v>
      </c>
      <c r="E9" s="247">
        <v>87617.42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3002441.9000000004</v>
      </c>
      <c r="E12" s="104">
        <f t="shared" si="3"/>
        <v>3003738.27</v>
      </c>
      <c r="F12" s="93">
        <f t="shared" si="1"/>
        <v>100.04317718854109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2703396.5700000003</v>
      </c>
      <c r="E13" s="104">
        <f t="shared" si="4"/>
        <v>2678284</v>
      </c>
      <c r="F13" s="93">
        <f t="shared" si="1"/>
        <v>99.071073394163548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4910261.49</v>
      </c>
      <c r="E15" s="247">
        <v>4946491.38</v>
      </c>
      <c r="F15" s="93">
        <f t="shared" si="1"/>
        <v>100.73784033851932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2206864.92</v>
      </c>
      <c r="E18" s="247">
        <v>2268207.38</v>
      </c>
      <c r="F18" s="93">
        <f t="shared" si="1"/>
        <v>102.77962005939176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262599.65999999992</v>
      </c>
      <c r="E19" s="104">
        <f t="shared" si="5"/>
        <v>282542.59000000008</v>
      </c>
      <c r="F19" s="93">
        <f t="shared" si="1"/>
        <v>107.59442338958101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1046610.94</v>
      </c>
      <c r="E20" s="247">
        <v>1044619.13</v>
      </c>
      <c r="F20" s="93">
        <f t="shared" si="1"/>
        <v>99.809689549012361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105748.54</v>
      </c>
      <c r="E21" s="247">
        <v>103976.11</v>
      </c>
      <c r="F21" s="93">
        <f t="shared" si="1"/>
        <v>98.3239201222069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182887.92</v>
      </c>
      <c r="E22" s="247">
        <v>221570.34</v>
      </c>
      <c r="F22" s="93">
        <f t="shared" si="1"/>
        <v>121.15088847858293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556</v>
      </c>
      <c r="E23" s="247">
        <v>556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19258.25</v>
      </c>
      <c r="E25" s="247">
        <v>19258.25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128404.41</v>
      </c>
      <c r="E26" s="247">
        <v>106715.45</v>
      </c>
      <c r="F26" s="93">
        <f t="shared" si="1"/>
        <v>83.108866743751236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1220866.3999999999</v>
      </c>
      <c r="E28" s="247">
        <v>1214152.69</v>
      </c>
      <c r="F28" s="93">
        <f t="shared" si="1"/>
        <v>99.450086430423511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9860.3799999999992</v>
      </c>
      <c r="E30" s="247">
        <v>9860.3799999999992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9860.3799999999992</v>
      </c>
      <c r="E34" s="247">
        <v>9860.3799999999992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36445.670000000042</v>
      </c>
      <c r="E35" s="104">
        <f t="shared" si="7"/>
        <v>42911.679999999993</v>
      </c>
      <c r="F35" s="93">
        <f t="shared" si="1"/>
        <v>117.74150399759407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307711.08</v>
      </c>
      <c r="E36" s="247">
        <v>324889.83</v>
      </c>
      <c r="F36" s="93">
        <f t="shared" si="1"/>
        <v>105.58275314623056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8012.58</v>
      </c>
      <c r="E37" s="247">
        <v>7667.5</v>
      </c>
      <c r="F37" s="93">
        <f t="shared" si="1"/>
        <v>95.693272329262243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279277.99</v>
      </c>
      <c r="E40" s="247">
        <v>289645.65000000002</v>
      </c>
      <c r="F40" s="93">
        <f t="shared" si="1"/>
        <v>103.71230829898197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56724.7</v>
      </c>
      <c r="E54" s="247">
        <v>31395.52</v>
      </c>
      <c r="F54" s="93">
        <f t="shared" si="1"/>
        <v>55.347176803050523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56724.7</v>
      </c>
      <c r="E55" s="247">
        <v>31395.52</v>
      </c>
      <c r="F55" s="93">
        <f t="shared" si="1"/>
        <v>55.347176803050523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65335.14</v>
      </c>
      <c r="E63" s="104">
        <f t="shared" si="12"/>
        <v>65335.14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65335.14</v>
      </c>
      <c r="E65" s="247">
        <v>65335.14</v>
      </c>
      <c r="F65" s="93">
        <f t="shared" si="1"/>
        <v>100</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795636.98</v>
      </c>
      <c r="E68" s="104">
        <f t="shared" si="13"/>
        <v>1166161.6099999999</v>
      </c>
      <c r="F68" s="93">
        <f t="shared" si="1"/>
        <v>146.56955864469748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98575.84</v>
      </c>
      <c r="E69" s="104">
        <f t="shared" si="14"/>
        <v>355057.54</v>
      </c>
      <c r="F69" s="93">
        <f t="shared" si="1"/>
        <v>360.18718176786524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98575.84</v>
      </c>
      <c r="E70" s="104">
        <f t="shared" si="15"/>
        <v>355057.54</v>
      </c>
      <c r="F70" s="93">
        <f t="shared" si="1"/>
        <v>360.18718176786524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98575.84</v>
      </c>
      <c r="E72" s="247">
        <v>355057.54</v>
      </c>
      <c r="F72" s="93">
        <f t="shared" si="1"/>
        <v>360.18718176786524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19694.169999999998</v>
      </c>
      <c r="E78" s="104">
        <f>E79+SUM(E82:E84)-E85+E86</f>
        <v>4134.75</v>
      </c>
      <c r="F78" s="93">
        <f t="shared" si="1"/>
        <v>20.994791859722955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1169.53</v>
      </c>
      <c r="E84" s="247">
        <v>2072.84</v>
      </c>
      <c r="F84" s="93">
        <f t="shared" si="1"/>
        <v>177.23700973895498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18524.64</v>
      </c>
      <c r="E86" s="247">
        <v>2061.91</v>
      </c>
      <c r="F86" s="93">
        <f t="shared" si="1"/>
        <v>11.130634657407647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82240.039999999994</v>
      </c>
      <c r="E146" s="104">
        <f t="shared" si="26"/>
        <v>83614.359999999986</v>
      </c>
      <c r="F146" s="93">
        <f t="shared" si="1"/>
        <v>101.67110813662055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13634.17</v>
      </c>
      <c r="E159" s="247">
        <v>12671.06</v>
      </c>
      <c r="F159" s="93">
        <f t="shared" si="1"/>
        <v>92.936056980366232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94306.53</v>
      </c>
      <c r="E160" s="247">
        <v>86315.26</v>
      </c>
      <c r="F160" s="93">
        <f t="shared" si="1"/>
        <v>91.52628137203223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25700.66</v>
      </c>
      <c r="E163" s="247">
        <v>15371.96</v>
      </c>
      <c r="F163" s="93">
        <f t="shared" si="1"/>
        <v>59.81153791381233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9294.61</v>
      </c>
      <c r="E164" s="104">
        <f t="shared" si="28"/>
        <v>13730.19</v>
      </c>
      <c r="F164" s="93">
        <f t="shared" si="1"/>
        <v>147.72206687531806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9294.61</v>
      </c>
      <c r="E166" s="247">
        <v>13730.19</v>
      </c>
      <c r="F166" s="93">
        <f t="shared" si="1"/>
        <v>147.72206687531806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585832.32000000007</v>
      </c>
      <c r="E170" s="104">
        <f t="shared" si="29"/>
        <v>709624.77</v>
      </c>
      <c r="F170" s="93">
        <f t="shared" si="1"/>
        <v>121.1310379734597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2659.41</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583172.91</v>
      </c>
      <c r="E173" s="247">
        <v>709624.77</v>
      </c>
      <c r="F173" s="93">
        <f t="shared" si="1"/>
        <v>121.68342490394485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3951031.44</v>
      </c>
      <c r="E175" s="104">
        <f t="shared" si="30"/>
        <v>4322852.4400000004</v>
      </c>
      <c r="F175" s="93">
        <f t="shared" si="1"/>
        <v>109.41073250482664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632248.91999999993</v>
      </c>
      <c r="E176" s="104">
        <f t="shared" si="31"/>
        <v>746939.83</v>
      </c>
      <c r="F176" s="93">
        <f t="shared" si="1"/>
        <v>118.14015119235002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632248.91999999993</v>
      </c>
      <c r="E177" s="104">
        <f t="shared" si="32"/>
        <v>746939.83</v>
      </c>
      <c r="F177" s="93">
        <f t="shared" si="1"/>
        <v>118.14015119235002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578398.4</v>
      </c>
      <c r="E178" s="247">
        <v>704180.34</v>
      </c>
      <c r="F178" s="93">
        <f t="shared" si="1"/>
        <v>121.7465919684425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25775.24</v>
      </c>
      <c r="E179" s="247">
        <v>28723.18</v>
      </c>
      <c r="F179" s="93">
        <f t="shared" si="1"/>
        <v>111.43710010071682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211.71</v>
      </c>
      <c r="E180" s="104">
        <f t="shared" si="33"/>
        <v>227.57</v>
      </c>
      <c r="F180" s="93">
        <f t="shared" si="1"/>
        <v>107.49137971753812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211.71</v>
      </c>
      <c r="E183" s="247">
        <v>227.57</v>
      </c>
      <c r="F183" s="93">
        <f t="shared" si="1"/>
        <v>107.49137971753812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27863.57</v>
      </c>
      <c r="E188" s="247">
        <v>13808.74</v>
      </c>
      <c r="F188" s="93">
        <f t="shared" si="1"/>
        <v>49.558401884611342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3318782.52</v>
      </c>
      <c r="E237" s="104">
        <f t="shared" si="41"/>
        <v>3575912.6100000003</v>
      </c>
      <c r="F237" s="93">
        <f t="shared" si="1"/>
        <v>107.74772340309904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3155394.46</v>
      </c>
      <c r="E238" s="104">
        <f t="shared" si="42"/>
        <v>3156690.83</v>
      </c>
      <c r="F238" s="93">
        <f t="shared" si="1"/>
        <v>100.04108424529592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3155394.46</v>
      </c>
      <c r="E239" s="104">
        <f t="shared" si="43"/>
        <v>3156690.83</v>
      </c>
      <c r="F239" s="93">
        <f t="shared" si="1"/>
        <v>100.04108424529592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3090059.32</v>
      </c>
      <c r="E240" s="247">
        <v>3091355.69</v>
      </c>
      <c r="F240" s="93">
        <f t="shared" si="1"/>
        <v>100.04195291629547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65335.14</v>
      </c>
      <c r="E241" s="247">
        <v>65335.14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72643.12</v>
      </c>
      <c r="E245" s="104">
        <f t="shared" si="45"/>
        <v>322593.94999999995</v>
      </c>
      <c r="F245" s="93">
        <f t="shared" si="1"/>
        <v>444.08052682759217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826984.25</v>
      </c>
      <c r="E246" s="104">
        <f t="shared" si="46"/>
        <v>493532.62</v>
      </c>
      <c r="F246" s="93">
        <f t="shared" si="1"/>
        <v>59.678599683125768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676984.25</v>
      </c>
      <c r="E247" s="247">
        <v>493532.62</v>
      </c>
      <c r="F247" s="93">
        <f t="shared" si="1"/>
        <v>72.901639883054884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150000</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754341.13</v>
      </c>
      <c r="E250" s="104">
        <f t="shared" si="47"/>
        <v>170938.67</v>
      </c>
      <c r="F250" s="93">
        <f t="shared" si="1"/>
        <v>22.660658845421832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754341.13</v>
      </c>
      <c r="E252" s="247">
        <v>170938.67</v>
      </c>
      <c r="F252" s="93">
        <f t="shared" si="1"/>
        <v>22.660658845421832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81450.33</v>
      </c>
      <c r="E255" s="247">
        <v>82897.64</v>
      </c>
      <c r="F255" s="93">
        <f t="shared" si="1"/>
        <v>101.77692343296829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9294.61</v>
      </c>
      <c r="E256" s="247">
        <v>13730.19</v>
      </c>
      <c r="F256" s="93">
        <f t="shared" si="1"/>
        <v>147.72206687531806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32238.37</v>
      </c>
      <c r="E259" s="104">
        <f t="shared" si="49"/>
        <v>29583.91</v>
      </c>
      <c r="F259" s="93">
        <f t="shared" si="1"/>
        <v>91.766146985719189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32238.37</v>
      </c>
      <c r="E260" s="248">
        <v>29583.91</v>
      </c>
      <c r="F260" s="97">
        <f t="shared" si="1"/>
        <v>91.766146985719189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93784.04</v>
      </c>
      <c r="E264" s="247">
        <v>82109.45</v>
      </c>
      <c r="F264" s="93">
        <f t="shared" si="50"/>
        <v>87.551623922364612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14156.66</v>
      </c>
      <c r="E265" s="247">
        <v>16876.87</v>
      </c>
      <c r="F265" s="93">
        <f t="shared" si="50"/>
        <v>119.21505496352952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9294.61</v>
      </c>
      <c r="E267" s="247">
        <v>13730.19</v>
      </c>
      <c r="F267" s="93">
        <f t="shared" si="50"/>
        <v>147.72206687531806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18151.57</v>
      </c>
      <c r="E268" s="247">
        <v>496.91</v>
      </c>
      <c r="F268" s="93">
        <f t="shared" si="50"/>
        <v>2.7375593405969845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373.07</v>
      </c>
      <c r="E269" s="247">
        <v>1565</v>
      </c>
      <c r="F269" s="93">
        <f t="shared" si="50"/>
        <v>419.49232047605011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632248.92000000004</v>
      </c>
      <c r="E288" s="247">
        <v>746939.83</v>
      </c>
      <c r="F288" s="93">
        <f t="shared" si="50"/>
        <v>118.14015119234999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1797.5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917.02</v>
      </c>
      <c r="E298" s="247">
        <v>939.56</v>
      </c>
      <c r="F298" s="93">
        <f t="shared" si="50"/>
        <v>102.4579616584153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7007</v>
      </c>
      <c r="E299" s="247">
        <v>7238</v>
      </c>
      <c r="F299" s="93">
        <f t="shared" si="50"/>
        <v>103.29670329670331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18513.419999999998</v>
      </c>
      <c r="E302" s="247">
        <v>1439.67</v>
      </c>
      <c r="F302" s="93">
        <f t="shared" si="50"/>
        <v>7.7763589871563452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9368286.0199999996</v>
      </c>
      <c r="E114" s="81">
        <f t="shared" si="22"/>
        <v>10457349.030000001</v>
      </c>
      <c r="F114" s="63">
        <f t="shared" si="1"/>
        <v>111.62499744003334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9368286.0199999996</v>
      </c>
      <c r="E122" s="81">
        <f t="shared" si="25"/>
        <v>10457349.030000001</v>
      </c>
      <c r="F122" s="63">
        <f t="shared" si="1"/>
        <v>111.62499744003334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9368286.0199999996</v>
      </c>
      <c r="E124" s="249">
        <v>10457349.030000001</v>
      </c>
      <c r="F124" s="63">
        <f t="shared" si="1"/>
        <v>111.62499744003334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9368286.0199999996</v>
      </c>
      <c r="E141" s="106">
        <f t="shared" si="28"/>
        <v>10457349.030000001</v>
      </c>
      <c r="F141" s="82">
        <f t="shared" si="1"/>
        <v>111.62499744003334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34" sqref="F3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21117.42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3319.78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3319.78</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3319.78</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17797.64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17797.64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17797.64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7" sqref="D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632248.92000000004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10704286.359999999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86555.41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10427860.489999998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9229865.9499999993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1117963.75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5848.7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1579.57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72602.52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189870.46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10589595.450000001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84895.74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10314829.25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9104084.0099999998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1115015.81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5832.84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1579.57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88317.02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189870.46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746939.82999999821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746939.83000000007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1659.67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745280.16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2025-01-30T12:53:28Z</cp:lastPrinted>
  <dcterms:created xsi:type="dcterms:W3CDTF">2022-04-01T05:14:30Z</dcterms:created>
  <dcterms:modified xsi:type="dcterms:W3CDTF">2025-01-30T12:53:29Z</dcterms:modified>
</cp:coreProperties>
</file>